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o\Desktop\RAZNO\SJEDNICE\2024\46. sjednica 17.12.2024\Proračun 2025\"/>
    </mc:Choice>
  </mc:AlternateContent>
  <xr:revisionPtr revIDLastSave="0" documentId="13_ncr:1_{93B7D707-38D7-4B08-BE6E-F6030AC94AD9}" xr6:coauthVersionLast="47" xr6:coauthVersionMax="47" xr10:uidLastSave="{00000000-0000-0000-0000-000000000000}"/>
  <bookViews>
    <workbookView xWindow="-120" yWindow="-120" windowWidth="29040" windowHeight="15720" xr2:uid="{B838E893-EEA8-41F3-88A5-3A5DABBDD08C}"/>
  </bookViews>
  <sheets>
    <sheet name="2025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9" i="1" l="1"/>
  <c r="D259" i="1"/>
  <c r="C259" i="1"/>
  <c r="C85" i="1"/>
  <c r="C279" i="1"/>
  <c r="C202" i="1"/>
  <c r="C296" i="1"/>
  <c r="C260" i="1"/>
  <c r="C230" i="1"/>
  <c r="C218" i="1"/>
  <c r="C212" i="1"/>
  <c r="C207" i="1"/>
  <c r="C183" i="1"/>
  <c r="C145" i="1"/>
  <c r="C131" i="1"/>
  <c r="C114" i="1"/>
  <c r="C113" i="1" s="1"/>
  <c r="C102" i="1"/>
  <c r="C95" i="1"/>
  <c r="C11" i="1"/>
  <c r="E11" i="1"/>
  <c r="D11" i="1"/>
  <c r="D85" i="1"/>
  <c r="E85" i="1"/>
  <c r="E279" i="1"/>
  <c r="D279" i="1"/>
  <c r="E95" i="1"/>
  <c r="D95" i="1"/>
  <c r="E102" i="1"/>
  <c r="D102" i="1"/>
  <c r="C84" i="1" l="1"/>
  <c r="D301" i="1"/>
  <c r="D300" i="1" s="1"/>
  <c r="E301" i="1"/>
  <c r="E300" i="1" s="1"/>
  <c r="D296" i="1"/>
  <c r="E296" i="1"/>
  <c r="D294" i="1"/>
  <c r="E294" i="1"/>
  <c r="D260" i="1"/>
  <c r="E260" i="1"/>
  <c r="D257" i="1"/>
  <c r="D256" i="1" s="1"/>
  <c r="E257" i="1"/>
  <c r="E256" i="1" s="1"/>
  <c r="D253" i="1"/>
  <c r="E253" i="1"/>
  <c r="D251" i="1"/>
  <c r="E251" i="1"/>
  <c r="D230" i="1"/>
  <c r="E230" i="1"/>
  <c r="D218" i="1"/>
  <c r="D217" i="1" s="1"/>
  <c r="E218" i="1"/>
  <c r="E217" i="1" s="1"/>
  <c r="D215" i="1"/>
  <c r="E215" i="1"/>
  <c r="D212" i="1"/>
  <c r="E212" i="1"/>
  <c r="D207" i="1"/>
  <c r="D206" i="1" s="1"/>
  <c r="E207" i="1"/>
  <c r="E206" i="1" s="1"/>
  <c r="D202" i="1"/>
  <c r="D201" i="1" s="1"/>
  <c r="E202" i="1"/>
  <c r="E201" i="1" s="1"/>
  <c r="D183" i="1"/>
  <c r="E183" i="1"/>
  <c r="D145" i="1"/>
  <c r="E145" i="1"/>
  <c r="D131" i="1"/>
  <c r="E131" i="1"/>
  <c r="D114" i="1"/>
  <c r="E114" i="1"/>
  <c r="E75" i="1"/>
  <c r="E74" i="1" s="1"/>
  <c r="E73" i="1" s="1"/>
  <c r="D75" i="1"/>
  <c r="D74" i="1" s="1"/>
  <c r="D73" i="1" s="1"/>
  <c r="D70" i="1"/>
  <c r="D69" i="1" s="1"/>
  <c r="E70" i="1"/>
  <c r="E69" i="1" s="1"/>
  <c r="D67" i="1"/>
  <c r="D66" i="1" s="1"/>
  <c r="E67" i="1"/>
  <c r="E66" i="1" s="1"/>
  <c r="D63" i="1"/>
  <c r="E63" i="1"/>
  <c r="D57" i="1"/>
  <c r="E57" i="1"/>
  <c r="D50" i="1"/>
  <c r="E50" i="1"/>
  <c r="D40" i="1"/>
  <c r="E40" i="1"/>
  <c r="D36" i="1"/>
  <c r="E36" i="1"/>
  <c r="D33" i="1"/>
  <c r="E33" i="1"/>
  <c r="D30" i="1"/>
  <c r="E30" i="1"/>
  <c r="D23" i="1"/>
  <c r="E23" i="1"/>
  <c r="D20" i="1"/>
  <c r="E20" i="1"/>
  <c r="D16" i="1"/>
  <c r="E16" i="1"/>
  <c r="E9" i="1"/>
  <c r="D9" i="1"/>
  <c r="C23" i="1"/>
  <c r="C257" i="1"/>
  <c r="C256" i="1" s="1"/>
  <c r="C50" i="1"/>
  <c r="C301" i="1"/>
  <c r="C300" i="1" s="1"/>
  <c r="C294" i="1"/>
  <c r="C253" i="1"/>
  <c r="C251" i="1"/>
  <c r="C217" i="1"/>
  <c r="C215" i="1"/>
  <c r="C206" i="1"/>
  <c r="C201" i="1"/>
  <c r="C75" i="1"/>
  <c r="C74" i="1" s="1"/>
  <c r="C73" i="1" s="1"/>
  <c r="C70" i="1"/>
  <c r="C69" i="1" s="1"/>
  <c r="C67" i="1"/>
  <c r="C66" i="1" s="1"/>
  <c r="C63" i="1"/>
  <c r="C57" i="1"/>
  <c r="C40" i="1"/>
  <c r="C36" i="1"/>
  <c r="C33" i="1"/>
  <c r="C30" i="1"/>
  <c r="C20" i="1"/>
  <c r="C16" i="1"/>
  <c r="C9" i="1"/>
  <c r="E255" i="1" l="1"/>
  <c r="C8" i="1"/>
  <c r="D49" i="1"/>
  <c r="D35" i="1"/>
  <c r="D19" i="1"/>
  <c r="D8" i="1"/>
  <c r="C229" i="1"/>
  <c r="E211" i="1"/>
  <c r="D211" i="1"/>
  <c r="D229" i="1"/>
  <c r="E113" i="1"/>
  <c r="D113" i="1"/>
  <c r="E8" i="1"/>
  <c r="E19" i="1"/>
  <c r="C49" i="1"/>
  <c r="D84" i="1"/>
  <c r="C255" i="1"/>
  <c r="C19" i="1"/>
  <c r="C35" i="1"/>
  <c r="E49" i="1"/>
  <c r="E84" i="1"/>
  <c r="C211" i="1"/>
  <c r="D255" i="1"/>
  <c r="E35" i="1"/>
  <c r="E229" i="1"/>
  <c r="C83" i="1" l="1"/>
  <c r="C81" i="1" s="1"/>
  <c r="E7" i="1"/>
  <c r="E5" i="1" s="1"/>
  <c r="D7" i="1"/>
  <c r="D5" i="1" s="1"/>
  <c r="D83" i="1"/>
  <c r="D81" i="1" s="1"/>
  <c r="E83" i="1"/>
  <c r="E81" i="1" s="1"/>
  <c r="C7" i="1"/>
  <c r="C5" i="1" s="1"/>
</calcChain>
</file>

<file path=xl/sharedStrings.xml><?xml version="1.0" encoding="utf-8"?>
<sst xmlns="http://schemas.openxmlformats.org/spreadsheetml/2006/main" count="541" uniqueCount="533">
  <si>
    <t>PRIHODI</t>
  </si>
  <si>
    <t xml:space="preserve">2025.                       (euri)   </t>
  </si>
  <si>
    <t>2026.           (euri)</t>
  </si>
  <si>
    <t>2027.           (euri)</t>
  </si>
  <si>
    <t>UKUPNO PRIHODI</t>
  </si>
  <si>
    <t>Račun</t>
  </si>
  <si>
    <t>Vrsta prihoda</t>
  </si>
  <si>
    <t xml:space="preserve"> </t>
  </si>
  <si>
    <t xml:space="preserve">PRIHODI POSLOVANJA                                                             </t>
  </si>
  <si>
    <t>Prihodi od poreza</t>
  </si>
  <si>
    <t>Porez i prirez na dohodak</t>
  </si>
  <si>
    <t>61111-6001</t>
  </si>
  <si>
    <t>Porez i prirez na dohodak od nesam. rada i dr. samostl.djel.</t>
  </si>
  <si>
    <t>Porez na imovinu</t>
  </si>
  <si>
    <t>61315-6028</t>
  </si>
  <si>
    <t>Porez na korištenje javnih površina</t>
  </si>
  <si>
    <t>61341-6033</t>
  </si>
  <si>
    <t>Porez na promet nekretnina</t>
  </si>
  <si>
    <t>61342-6034</t>
  </si>
  <si>
    <t>Ostali povremeni porezi na imovinu</t>
  </si>
  <si>
    <t>Porez na robu i usluge</t>
  </si>
  <si>
    <t>61424-6043</t>
  </si>
  <si>
    <t>Porez na potrošnju alkoholnih i bezalkoholnih pića</t>
  </si>
  <si>
    <t>61453-6054</t>
  </si>
  <si>
    <t>Porez na tvrtku odnosno naziv tvrtke</t>
  </si>
  <si>
    <t>Pomoći od inozemnih i subjekata opće države</t>
  </si>
  <si>
    <t>63231-6086</t>
  </si>
  <si>
    <t>Tekuće pomoći od institucija i tijela EU</t>
  </si>
  <si>
    <t>63241-6087</t>
  </si>
  <si>
    <t>Pomoći proračunu iz drugih proračuna i izvanproračunskim korisnicima</t>
  </si>
  <si>
    <t>63311-6088</t>
  </si>
  <si>
    <t xml:space="preserve">Tekuće pomoći iz državnog proračuna </t>
  </si>
  <si>
    <t>633111-6296</t>
  </si>
  <si>
    <t>Državni proračun - fiskalno izravnanje</t>
  </si>
  <si>
    <t>63314-6091</t>
  </si>
  <si>
    <t>Tekuće pomoći iz općinskog proračuna</t>
  </si>
  <si>
    <t>63312-6089</t>
  </si>
  <si>
    <t>Tekuće pomoći iz županijskih proračuna</t>
  </si>
  <si>
    <t>63321-6092</t>
  </si>
  <si>
    <t>Kapitalne pomoći iz državnog proračuna</t>
  </si>
  <si>
    <t>63322-6093</t>
  </si>
  <si>
    <t>Kapitalne pomoći iz županijskih proračuna</t>
  </si>
  <si>
    <t>63414-6096</t>
  </si>
  <si>
    <t>Tekuće pomoći od HZMO-a, HZZ-a i HZZO-a</t>
  </si>
  <si>
    <t>63415-6097</t>
  </si>
  <si>
    <t xml:space="preserve">Pomoći iz EU </t>
  </si>
  <si>
    <t>63811-6123</t>
  </si>
  <si>
    <t>Pomoći iz EU - Zaželi</t>
  </si>
  <si>
    <t>Prihodi od imovine</t>
  </si>
  <si>
    <t>Prihodi od financijske imovine</t>
  </si>
  <si>
    <t>64132-6140</t>
  </si>
  <si>
    <t>Prihodi od kamata</t>
  </si>
  <si>
    <t>641321-6297</t>
  </si>
  <si>
    <t>Pasivna kamata program Zaželi</t>
  </si>
  <si>
    <t>64143-6143</t>
  </si>
  <si>
    <t>Zatezne kamate</t>
  </si>
  <si>
    <t>Prihodi od nefinancijske imovine</t>
  </si>
  <si>
    <t>64219-6166</t>
  </si>
  <si>
    <t>Naknade za ostale koncesije - dimnjačar, voda</t>
  </si>
  <si>
    <t>642191-6298</t>
  </si>
  <si>
    <t>Naknade za ostale koncesije - odvoz smeća</t>
  </si>
  <si>
    <t>642192-6299</t>
  </si>
  <si>
    <t>Naknade za ostale koncesije - poljoprivredno zemljište</t>
  </si>
  <si>
    <t>642193-6300</t>
  </si>
  <si>
    <t>Naknade za ostale koncesije - Plin</t>
  </si>
  <si>
    <t>64229-6171</t>
  </si>
  <si>
    <t>Prihodi od zakupa nekretnina</t>
  </si>
  <si>
    <t>64222-6167</t>
  </si>
  <si>
    <t>Prihodi od zakupa poljoprivrednog zemljišta</t>
  </si>
  <si>
    <t>64236-6177</t>
  </si>
  <si>
    <t>Prihod od spomeničke rente</t>
  </si>
  <si>
    <t>64299-6189</t>
  </si>
  <si>
    <t>Prihodi od legalizacije</t>
  </si>
  <si>
    <t>Prihodi po administrativnoj pristojbi po pos. propisima</t>
  </si>
  <si>
    <t>Administrativne (upravne ) pristojbe</t>
  </si>
  <si>
    <t>65123-6221</t>
  </si>
  <si>
    <t>Gradske i općinske upravne pristojbe</t>
  </si>
  <si>
    <t>65129-6222</t>
  </si>
  <si>
    <t>Ostale naknade utvrđene odlukama općinskog vijeća</t>
  </si>
  <si>
    <t>65139-6231</t>
  </si>
  <si>
    <t>Javni biljezi</t>
  </si>
  <si>
    <t>65149-6234</t>
  </si>
  <si>
    <t>Ostale nespomenute naknade i pristojbe</t>
  </si>
  <si>
    <t>Ostale nespomenute naknade i pristojbe-RUDNA RENTA</t>
  </si>
  <si>
    <t>651491-6301</t>
  </si>
  <si>
    <t>Grobna naknada</t>
  </si>
  <si>
    <t>Prihodi po posebnim propisima</t>
  </si>
  <si>
    <t>65229-6246</t>
  </si>
  <si>
    <t>Prihodi vodnog doprinosa</t>
  </si>
  <si>
    <t>65241-6247</t>
  </si>
  <si>
    <t>Doprinos za šume</t>
  </si>
  <si>
    <t>65267-6526</t>
  </si>
  <si>
    <t>Prihodi s naslova osiguranja, refundacije štete i totalne štete</t>
  </si>
  <si>
    <t>65271-6259</t>
  </si>
  <si>
    <t>Naknade za izdane vrijednosne papire</t>
  </si>
  <si>
    <t>65269-6258</t>
  </si>
  <si>
    <t>Ostali nespomenuti prihodi po posebnim propisima</t>
  </si>
  <si>
    <t>Komunalni doprinos i naknade</t>
  </si>
  <si>
    <t>65311-6262</t>
  </si>
  <si>
    <t>Komunalni doprinosi</t>
  </si>
  <si>
    <t>65321-6263</t>
  </si>
  <si>
    <t>Komunalne naknade</t>
  </si>
  <si>
    <t>Ostali prihodi</t>
  </si>
  <si>
    <t>Kazne</t>
  </si>
  <si>
    <t>Naplaćeni troškovi prisilne naplate-ovrhe</t>
  </si>
  <si>
    <t>68191-6292</t>
  </si>
  <si>
    <t>Prihodi na temelju ugovorenih obveza-Hrv.vode</t>
  </si>
  <si>
    <t>67311-6283</t>
  </si>
  <si>
    <t>Prihodi na temelju ugovorenih obveza-HZZ</t>
  </si>
  <si>
    <t>PRIHODI OD PRODAJE NEFINANCIJSKE IMOVINE</t>
  </si>
  <si>
    <t>Prihodi od prodaje neproizvedene dugotrajne imovine</t>
  </si>
  <si>
    <t>Prihodi od prodaje materi. Imovine-prirodna bogatstva</t>
  </si>
  <si>
    <t>71111-7001</t>
  </si>
  <si>
    <t>Poljoprivredno zemljište - prodaja</t>
  </si>
  <si>
    <t>RASHODI</t>
  </si>
  <si>
    <t>UKUPNO RASHODI</t>
  </si>
  <si>
    <t>Br.konta</t>
  </si>
  <si>
    <t>Vrsta rashoda</t>
  </si>
  <si>
    <t>RASHODI POSLOVANJA</t>
  </si>
  <si>
    <t>Rashodi za zaposlene</t>
  </si>
  <si>
    <t>Plaće</t>
  </si>
  <si>
    <t>31111-3001</t>
  </si>
  <si>
    <t>311111-3345</t>
  </si>
  <si>
    <t>311111-3346</t>
  </si>
  <si>
    <t>311111-3347</t>
  </si>
  <si>
    <t>311111-3348</t>
  </si>
  <si>
    <t>31311-3020</t>
  </si>
  <si>
    <t>313111-3349</t>
  </si>
  <si>
    <t>313113-3351</t>
  </si>
  <si>
    <t>313114-3352</t>
  </si>
  <si>
    <t>31126-3009</t>
  </si>
  <si>
    <t>Topli obrok - UN</t>
  </si>
  <si>
    <t>311261-3358</t>
  </si>
  <si>
    <t>Topli obrok - JUO</t>
  </si>
  <si>
    <t>311262-3359</t>
  </si>
  <si>
    <t>Ostali rashodi za zaposlene</t>
  </si>
  <si>
    <t>31211-3013</t>
  </si>
  <si>
    <t>Bonus za uspješan rad</t>
  </si>
  <si>
    <t>312111-3361</t>
  </si>
  <si>
    <t>Bonus za uspješan rad - ZAŽELI</t>
  </si>
  <si>
    <t>31212-3014</t>
  </si>
  <si>
    <t>Božićnica, uskrsnica, dar za dijete - ZAŽELI</t>
  </si>
  <si>
    <t>312121-3362</t>
  </si>
  <si>
    <t>Božićnica, uskrsnica, dar za dijete</t>
  </si>
  <si>
    <t>312122-3363</t>
  </si>
  <si>
    <t>Božićnica, uskrsnica - JR</t>
  </si>
  <si>
    <t>31215-3017</t>
  </si>
  <si>
    <t>Naknada za smrtni slucaj, bolest, invalidnosti</t>
  </si>
  <si>
    <t>Doprinosi na plaće</t>
  </si>
  <si>
    <t>31321-3021</t>
  </si>
  <si>
    <t>Doprinosi za zdravstveno osiguranje-UN</t>
  </si>
  <si>
    <t>Doprinosi za zdravstveno osiguranje-JUO</t>
  </si>
  <si>
    <t>Doprinosi za zdravstveno osiguranje-vlastiti pogon</t>
  </si>
  <si>
    <t>Doprinosi za zdravstveno osiguranje JR</t>
  </si>
  <si>
    <t>Materijani rashodi</t>
  </si>
  <si>
    <t>Naknade troškova zaposlenima</t>
  </si>
  <si>
    <t>32111-3026</t>
  </si>
  <si>
    <t>Dnevnice za službeni put u zemlji -UN</t>
  </si>
  <si>
    <t>Dnevnice za službeni put u zemlji -JUO</t>
  </si>
  <si>
    <t>32112-3027</t>
  </si>
  <si>
    <t>Dnevnice za službeni put u inozemstvo</t>
  </si>
  <si>
    <t>32113-3028</t>
  </si>
  <si>
    <t>Naknada za smještaj na službeni put u zemlji</t>
  </si>
  <si>
    <t>32114-3029</t>
  </si>
  <si>
    <t>Naknada za smještaj na službeni put u inozemstvo</t>
  </si>
  <si>
    <t>32115-3030</t>
  </si>
  <si>
    <t>Naknade za prijevoz na službenom putu u zemlji-UN</t>
  </si>
  <si>
    <t>321151-3369</t>
  </si>
  <si>
    <t>Naknade za prijevoz na službenom putu u zemlji-JUO</t>
  </si>
  <si>
    <t>32116-3031</t>
  </si>
  <si>
    <t>Naknada za prijevoz na službenom putu u inozemstvu</t>
  </si>
  <si>
    <t>32121-3034</t>
  </si>
  <si>
    <t>Naknade za prijevoz na posao i s posla-UN</t>
  </si>
  <si>
    <t>Naknade za prijevoz na posao i s posla-JUO</t>
  </si>
  <si>
    <t>Naknada za prijevoz na posao i s posla - JR</t>
  </si>
  <si>
    <t>32131-3037</t>
  </si>
  <si>
    <t>Seminari, savjetovanja i simpoziji</t>
  </si>
  <si>
    <t>Stručni ispiti</t>
  </si>
  <si>
    <t>32141-3039</t>
  </si>
  <si>
    <t>Naknada za korišt priv. autom.u služb.svrhe UN</t>
  </si>
  <si>
    <t>Naknada za korišt priv. autom.u služb.svrhe JUO</t>
  </si>
  <si>
    <t>Naknada za korišt. priv. autom. u služb. svrhe - Predškola</t>
  </si>
  <si>
    <t>Rashodi za materijal i energiju</t>
  </si>
  <si>
    <t>32211-3041</t>
  </si>
  <si>
    <t>Uredski materijal</t>
  </si>
  <si>
    <t>32212-3042</t>
  </si>
  <si>
    <t>Literatura (časopisi, glasila...)</t>
  </si>
  <si>
    <t>32214-3044</t>
  </si>
  <si>
    <t>Materijal i sredstva za čišćenje i održavanje</t>
  </si>
  <si>
    <t>32231-3054</t>
  </si>
  <si>
    <t>Električna energija</t>
  </si>
  <si>
    <t>Električna energija - javna rasvjeta</t>
  </si>
  <si>
    <t>Električna energija - održavanje</t>
  </si>
  <si>
    <t>32233-3056</t>
  </si>
  <si>
    <t>Troškovi plina</t>
  </si>
  <si>
    <t>32234-3057</t>
  </si>
  <si>
    <t>Motorni benzin i dizel gorivo</t>
  </si>
  <si>
    <t>Motorni benzin - javni radovi</t>
  </si>
  <si>
    <t>32251-3063</t>
  </si>
  <si>
    <t>Sitan inventar</t>
  </si>
  <si>
    <t>32252-3064</t>
  </si>
  <si>
    <t>Auto gume</t>
  </si>
  <si>
    <t>32271-3066</t>
  </si>
  <si>
    <t>Službena radna, zaštitna odjeća i obuća</t>
  </si>
  <si>
    <t>Rashodi za usluge</t>
  </si>
  <si>
    <t>32311-3067</t>
  </si>
  <si>
    <t>Usluge telefona i telefaksa-UN</t>
  </si>
  <si>
    <t>Usluge telefona i telefaksa-JUO</t>
  </si>
  <si>
    <t>Usluge telefona  - mobilni telefoni-UN</t>
  </si>
  <si>
    <t>Usluge telefona  - mobilni telefoni-JUO</t>
  </si>
  <si>
    <t>32313-3069</t>
  </si>
  <si>
    <t>Poštarina</t>
  </si>
  <si>
    <t>32321-3072</t>
  </si>
  <si>
    <t>Usluge tekuć.invest. održavanja građevinskih objekata</t>
  </si>
  <si>
    <t>Usluge tekuć.invest. održavanja građevinskih objekata - spomenici</t>
  </si>
  <si>
    <t>32322-3073</t>
  </si>
  <si>
    <t>Usluge tekuć.invest. održavanja postrojenja i opreme</t>
  </si>
  <si>
    <t>32323-3074</t>
  </si>
  <si>
    <t>Usluge tekuć.invest. održavanja prijevoznih sredstava</t>
  </si>
  <si>
    <t>32329-3075</t>
  </si>
  <si>
    <t>Usluge tekuć.invest. održavanja javnih površina</t>
  </si>
  <si>
    <t>32339-3080</t>
  </si>
  <si>
    <t>Ostale usluge promidžbe i informiranja</t>
  </si>
  <si>
    <t>32341-3081</t>
  </si>
  <si>
    <t>Opskrba vodom</t>
  </si>
  <si>
    <t>32343-3083</t>
  </si>
  <si>
    <t>Deratizacija i dezinsekcija</t>
  </si>
  <si>
    <t>Ostale komunalne usluge deponije-divlja odlagališta</t>
  </si>
  <si>
    <t>32349-3086</t>
  </si>
  <si>
    <t>Ostale komunalne usluge</t>
  </si>
  <si>
    <t>Ostale komunalne usluge - uređenje deponija, poljskih putova</t>
  </si>
  <si>
    <t>Ostale komunalne usluge - nerazvrstane ceste, tarupiranje</t>
  </si>
  <si>
    <t>Uređenje kanalske mreže - naselje Svinjarevci</t>
  </si>
  <si>
    <t>32361-3093</t>
  </si>
  <si>
    <t>Zdravstvene usluge</t>
  </si>
  <si>
    <t>32362-3094</t>
  </si>
  <si>
    <t>Veterinarske usluge</t>
  </si>
  <si>
    <t>Usluge zaštite životinja (skloništa i ostali troškovi)</t>
  </si>
  <si>
    <t>32363-3095</t>
  </si>
  <si>
    <t>Laboratorijske usluge</t>
  </si>
  <si>
    <t>32371-3097</t>
  </si>
  <si>
    <t>Autorski honorari (čišćenje snijega, upravitelji groblja)</t>
  </si>
  <si>
    <t>32372-3098</t>
  </si>
  <si>
    <t>Ugovor o djelu</t>
  </si>
  <si>
    <t>32373-3099</t>
  </si>
  <si>
    <t>Usluge odvjetnika i pravnog savjetovanja</t>
  </si>
  <si>
    <t>32379-3105</t>
  </si>
  <si>
    <t xml:space="preserve">Ostale intelektualne usluge </t>
  </si>
  <si>
    <t>Ostale intelektualne usluge (legalizacija)</t>
  </si>
  <si>
    <t>Knjigovodstvene usluge</t>
  </si>
  <si>
    <t>32375-3101</t>
  </si>
  <si>
    <t>Geodetske i katastarske usluge</t>
  </si>
  <si>
    <t>32381-3106</t>
  </si>
  <si>
    <t>Usluge ažuriranja računalnih baza</t>
  </si>
  <si>
    <t>32391-3109</t>
  </si>
  <si>
    <t>Grafičke i tiskarske usluge</t>
  </si>
  <si>
    <t>1% porez i prirez na dohodak</t>
  </si>
  <si>
    <t>Ostali nespomenuti rashodi poslovanja</t>
  </si>
  <si>
    <t>32911-3119</t>
  </si>
  <si>
    <t>Naknade članovima predstavničkih tijela i VMO</t>
  </si>
  <si>
    <t>32912-3120</t>
  </si>
  <si>
    <t>Naknade članovima povjerenstava</t>
  </si>
  <si>
    <t xml:space="preserve">Povjerenstva i troškovi izbora </t>
  </si>
  <si>
    <t>32921-3124</t>
  </si>
  <si>
    <t>Premije osiguranja prijevoznih sredstava</t>
  </si>
  <si>
    <t>32922-3125</t>
  </si>
  <si>
    <t>Premije osiguranja ostale imovine</t>
  </si>
  <si>
    <t>32923-3126</t>
  </si>
  <si>
    <t>Premija osiguranja zaposlenih</t>
  </si>
  <si>
    <t>32931-3127</t>
  </si>
  <si>
    <t>Reprezentacija</t>
  </si>
  <si>
    <t>32941-3128</t>
  </si>
  <si>
    <t>Tuzemne članarine</t>
  </si>
  <si>
    <t>Ostale pristojbe i naknade</t>
  </si>
  <si>
    <t>32961-3136</t>
  </si>
  <si>
    <t>Sudski troškovi</t>
  </si>
  <si>
    <t>32999-3138</t>
  </si>
  <si>
    <t>Ostali nespomenuti rashodi poslovanja - cvijeće i svijeće</t>
  </si>
  <si>
    <t>Ostali nespomenuti rashodi - HZZ povrati</t>
  </si>
  <si>
    <t>Ostali nespomenuti rashodi poslovanja - obilježavanje drž. praznika</t>
  </si>
  <si>
    <t>Ostali nesp.rash.posl. - Dan Općine Bogdanovci</t>
  </si>
  <si>
    <t>Ostali nesp.rash.posl. - Obilj. stradanja naselja Općine Bogdanovci</t>
  </si>
  <si>
    <t>Financijski rashodi</t>
  </si>
  <si>
    <t>Ostali financijski rashodi</t>
  </si>
  <si>
    <t>34311-3173</t>
  </si>
  <si>
    <t>Usluge banaka</t>
  </si>
  <si>
    <t>Usluga banke - program zaželi</t>
  </si>
  <si>
    <t>Usluge banaka - MF 5%</t>
  </si>
  <si>
    <t>Subvencije</t>
  </si>
  <si>
    <t>Subvencije trg. Druš., obrtnicina, poljoprivrednicima</t>
  </si>
  <si>
    <t>35231-3193</t>
  </si>
  <si>
    <t>Subvencije poljoprivrednicima - edukacije</t>
  </si>
  <si>
    <t>35232-3194</t>
  </si>
  <si>
    <t>Pomoći dane u inozemstvo i unutar opće države</t>
  </si>
  <si>
    <t>Pomoći unutar opće države</t>
  </si>
  <si>
    <t>36316-3207</t>
  </si>
  <si>
    <t>Tekući pomoći općinskim proračunima</t>
  </si>
  <si>
    <t>36319-3210</t>
  </si>
  <si>
    <t>Tekuće pomoći izvanproračunskim korisnicima županijskih, gradskih i općinskih proračuna</t>
  </si>
  <si>
    <t>Pomoći proračunskim korisnicima drugih proračuna</t>
  </si>
  <si>
    <t>36611-3231</t>
  </si>
  <si>
    <t>Naknade građanima i kućanstvima na temelju...</t>
  </si>
  <si>
    <t>Ostale naknade građanima i kućanstvima iz proračuna</t>
  </si>
  <si>
    <t>37212-3282</t>
  </si>
  <si>
    <t>Pomoć obiteljima i kućanstvima - (troškovi stanovanja i ogrjeva)</t>
  </si>
  <si>
    <t>37215-3285</t>
  </si>
  <si>
    <t>Stipendije za studente</t>
  </si>
  <si>
    <t>37217-3287</t>
  </si>
  <si>
    <t>Porodiljne naknade i oprema za novorođenčad</t>
  </si>
  <si>
    <t>37219-3289</t>
  </si>
  <si>
    <t>Ostale naknade iz proračuna u novcu (jednokratne pomoći)</t>
  </si>
  <si>
    <t>372191-3406</t>
  </si>
  <si>
    <t>Umirovljenici- Božićnice i uskrsnice</t>
  </si>
  <si>
    <t>37221-3290</t>
  </si>
  <si>
    <t>Sufinanciranje cijene prijevoza</t>
  </si>
  <si>
    <t xml:space="preserve">Sufinanciranje karata za autobus </t>
  </si>
  <si>
    <t>Sufinanciranje prehrane - socijalno ugroženima</t>
  </si>
  <si>
    <t>Ostale naknade iz proračuna u naravi - paketići, šk.pribor</t>
  </si>
  <si>
    <t>Ostali rashodi</t>
  </si>
  <si>
    <t>Tekuće donacije</t>
  </si>
  <si>
    <t>38112-3297</t>
  </si>
  <si>
    <t xml:space="preserve">Tekuće donacije - vjerske zajednice </t>
  </si>
  <si>
    <t>38114-3299</t>
  </si>
  <si>
    <t>Tekuće donacije političkim strankama</t>
  </si>
  <si>
    <t>38115-3300</t>
  </si>
  <si>
    <t>Tekuće donacije nogometni klubovi</t>
  </si>
  <si>
    <t>381151-3410</t>
  </si>
  <si>
    <t>Tekuće donacije stolni tenis</t>
  </si>
  <si>
    <t>381152-3411</t>
  </si>
  <si>
    <t>Tekuće donacije lovačka društva</t>
  </si>
  <si>
    <t>381153-3412</t>
  </si>
  <si>
    <t>Tekuće donacije ribička društva</t>
  </si>
  <si>
    <t>38118-3303</t>
  </si>
  <si>
    <t>Ostale tekuće donacije - crveni križ</t>
  </si>
  <si>
    <t>38119-3304</t>
  </si>
  <si>
    <t>Tekuće donacije udruge proistekle iz Domovinskog rata</t>
  </si>
  <si>
    <t>381191-3413</t>
  </si>
  <si>
    <t>Tekuće donacije - GSS</t>
  </si>
  <si>
    <t>381192-3414</t>
  </si>
  <si>
    <t>Tekuće donacije - savjet mladih</t>
  </si>
  <si>
    <t>381193-3415</t>
  </si>
  <si>
    <t>381194-3416</t>
  </si>
  <si>
    <t xml:space="preserve">Ostale tekuće donacije - ostale udruge s područja općine </t>
  </si>
  <si>
    <t>381195-3417</t>
  </si>
  <si>
    <t>Ostale tekuće donacije udruga izvan Općine Bogdanovci</t>
  </si>
  <si>
    <t>381196-3418</t>
  </si>
  <si>
    <t>Ostale tekuće donacije DVD</t>
  </si>
  <si>
    <t>381197-3419</t>
  </si>
  <si>
    <t>Ostale tekuće donacije KUD-ovima i udr.za očuv.kult.baštine</t>
  </si>
  <si>
    <t>381198-3421</t>
  </si>
  <si>
    <t>Ostale tekuće donacije-izvan RH</t>
  </si>
  <si>
    <t>381199-3420</t>
  </si>
  <si>
    <t>Bibliobus</t>
  </si>
  <si>
    <t>3811910-3422</t>
  </si>
  <si>
    <t>Tekuće donacije Osnovnim školama</t>
  </si>
  <si>
    <t>Ostale tekuće donacije u naravi</t>
  </si>
  <si>
    <t>Naknade štete</t>
  </si>
  <si>
    <t>38311-3321</t>
  </si>
  <si>
    <t>Naknade štete uzrokovane elementarnim nepogodama</t>
  </si>
  <si>
    <t>Kapitalne pomoći HV</t>
  </si>
  <si>
    <t>38612-3327</t>
  </si>
  <si>
    <t>RASHODI ZA NABAVU NEFINANCIJSKE IMOVINE</t>
  </si>
  <si>
    <t>41112-4002</t>
  </si>
  <si>
    <t>Kupovina zemljišta</t>
  </si>
  <si>
    <t>Rashodi za nabavu proizvedene dugotrajne imovine</t>
  </si>
  <si>
    <t>Građevinski objekti</t>
  </si>
  <si>
    <t>42123-4028</t>
  </si>
  <si>
    <t>Vrtić Petrovci - proširenje</t>
  </si>
  <si>
    <t>42124-4029</t>
  </si>
  <si>
    <t>Uređenje Doma kulture u Petrovcima</t>
  </si>
  <si>
    <t>Rekonstrukcija društvenog doma Sokolana u Petrovcima (ITU)</t>
  </si>
  <si>
    <t xml:space="preserve">Sanacija društvene zgrade - tribine sa svlačionicama - NISUS </t>
  </si>
  <si>
    <t>42129-4033</t>
  </si>
  <si>
    <t>Općinska upravna zgrada - sanacija krovišta</t>
  </si>
  <si>
    <t>42131-4034</t>
  </si>
  <si>
    <t>Poljski putovi</t>
  </si>
  <si>
    <t>42139-4038</t>
  </si>
  <si>
    <t>421391-4131</t>
  </si>
  <si>
    <t xml:space="preserve">Izgradnja biciklističkih staza </t>
  </si>
  <si>
    <t>42141-4039</t>
  </si>
  <si>
    <t>42145-4043</t>
  </si>
  <si>
    <t xml:space="preserve">Izgradnja street workout igrališta </t>
  </si>
  <si>
    <t>42149-4046</t>
  </si>
  <si>
    <t xml:space="preserve">Rekonstrukcija i sanacija nogostupa </t>
  </si>
  <si>
    <t>Izgradnja bunara sa pratećom opremom - ribnjak Petrovci</t>
  </si>
  <si>
    <t>Postrojenja i oprema, uređaji i strojevi</t>
  </si>
  <si>
    <t>42234-4057</t>
  </si>
  <si>
    <t xml:space="preserve">Oprema za civilnu zaštitu-sklopivi kreveti </t>
  </si>
  <si>
    <t>42273-4070</t>
  </si>
  <si>
    <t>Oprema za ostale namjene (božićni ukrasi)</t>
  </si>
  <si>
    <t>42239-4059</t>
  </si>
  <si>
    <t>42211-4047</t>
  </si>
  <si>
    <t xml:space="preserve">Računalna oprema </t>
  </si>
  <si>
    <t>42219-4049</t>
  </si>
  <si>
    <t>Uredska oprema</t>
  </si>
  <si>
    <t>42271-4068</t>
  </si>
  <si>
    <t xml:space="preserve">Uređaji </t>
  </si>
  <si>
    <t>42272-4069</t>
  </si>
  <si>
    <t>Strojevi</t>
  </si>
  <si>
    <t>Prijevozna sredstva</t>
  </si>
  <si>
    <t>42311-4072</t>
  </si>
  <si>
    <t>Nematerijalna proizvedena imovina</t>
  </si>
  <si>
    <t>42621-4103</t>
  </si>
  <si>
    <t>Ulaganja u računalne programe</t>
  </si>
  <si>
    <t>42636-4108</t>
  </si>
  <si>
    <t>Dokumentacija</t>
  </si>
  <si>
    <t>42637-4109</t>
  </si>
  <si>
    <t>Rashodi za dodatna ulaganja na nefinancijskoj imovini</t>
  </si>
  <si>
    <t xml:space="preserve">Dodatna ulaganja na građevinskim objektima </t>
  </si>
  <si>
    <t>45111-4122</t>
  </si>
  <si>
    <t>Dodatna ulaganja na građevinskim objektima - imovina u pripremi</t>
  </si>
  <si>
    <t>Kapitalne pomoći iz EU fondova</t>
  </si>
  <si>
    <t>Rashodi za nabavu neproizvedene dugotrajne imovine</t>
  </si>
  <si>
    <t>Materijalna imovina - prirodna bogatstva</t>
  </si>
  <si>
    <t>32959-3135</t>
  </si>
  <si>
    <t>Kupovina službenog vozila za komunalnu djelatnost</t>
  </si>
  <si>
    <t>651492-6302</t>
  </si>
  <si>
    <t>673111-6303</t>
  </si>
  <si>
    <t>Plaće za zaposlene (bruto)-UN</t>
  </si>
  <si>
    <t>Plaće za zaposlene (bruto)-JUO</t>
  </si>
  <si>
    <t>Plaće za zaposlene (bruto)-Javni radovi</t>
  </si>
  <si>
    <t>Plaće za zaposlene (bruto)-ZAŽELI</t>
  </si>
  <si>
    <t>Plaće za zaposlene (bruto)-Vlastiti pogon</t>
  </si>
  <si>
    <t>Topli obrok - Vlastiti pogon</t>
  </si>
  <si>
    <t>31312-3350</t>
  </si>
  <si>
    <t>Doprinosi za mirovinsko osiguranje-UN</t>
  </si>
  <si>
    <t>Doprinosi za mirovinsko osiguranje-JUO</t>
  </si>
  <si>
    <t>Doprinosi za mirovinsko osiguranje-JR</t>
  </si>
  <si>
    <t>Doprinosi za mirovinsko osiguranje-Vlastiti pogon</t>
  </si>
  <si>
    <t>Doprinosi za mirovinsko osiguranje-ZAŽELI</t>
  </si>
  <si>
    <t>Doprinosi za zdravstveno osiguranje-ZAŽELI</t>
  </si>
  <si>
    <t>313211-3353</t>
  </si>
  <si>
    <t>313212-3355</t>
  </si>
  <si>
    <t>313213-3356</t>
  </si>
  <si>
    <t>313214-3354</t>
  </si>
  <si>
    <t>321111-3357</t>
  </si>
  <si>
    <t>321211-3371</t>
  </si>
  <si>
    <t>321212-3372</t>
  </si>
  <si>
    <t>321311-3373</t>
  </si>
  <si>
    <t>321411-3374</t>
  </si>
  <si>
    <t>321412-3375</t>
  </si>
  <si>
    <t>Materijal i sredstva za čišćenje i održavanje - ZAŽELI</t>
  </si>
  <si>
    <t>322311-3377</t>
  </si>
  <si>
    <t>322312-3378</t>
  </si>
  <si>
    <t>322341-3379</t>
  </si>
  <si>
    <t>323111-3380</t>
  </si>
  <si>
    <t>323112-3381</t>
  </si>
  <si>
    <t>323113-3382</t>
  </si>
  <si>
    <t>323211-3383</t>
  </si>
  <si>
    <t>323221-3384</t>
  </si>
  <si>
    <t>Usluge tekuć.invest.održava.postr.i opreme- Javni radovi</t>
  </si>
  <si>
    <t>323291-3385</t>
  </si>
  <si>
    <t>Sadnice-nabava i sadnja drveća</t>
  </si>
  <si>
    <r>
      <t>Tekuće pomoći od izvanproračun.korisnika-</t>
    </r>
    <r>
      <rPr>
        <sz val="8"/>
        <rFont val="Calibri"/>
        <family val="2"/>
        <charset val="238"/>
      </rPr>
      <t>FOND ZA ZAŠTITU OKOLIŠA (SECAP, KANTE)</t>
    </r>
  </si>
  <si>
    <t>323391-3386</t>
  </si>
  <si>
    <t>Usluge promidžbe i informiranja - ZAŽELI</t>
  </si>
  <si>
    <t>323491-3387</t>
  </si>
  <si>
    <t>323492-3388</t>
  </si>
  <si>
    <t>323493-3389</t>
  </si>
  <si>
    <t>323494-3390</t>
  </si>
  <si>
    <t>323495-3391</t>
  </si>
  <si>
    <t>Ostale komunalne usluge - uređenje centra naselja Bogdanovci-HORTIKULTURA</t>
  </si>
  <si>
    <t>323621-3392</t>
  </si>
  <si>
    <t>323791-3393</t>
  </si>
  <si>
    <t>323792-3394</t>
  </si>
  <si>
    <t>323911-3395</t>
  </si>
  <si>
    <t>Grafičke i tiskarske usluge - ZAŽELI</t>
  </si>
  <si>
    <t>323991-3396</t>
  </si>
  <si>
    <t>329111-3397</t>
  </si>
  <si>
    <t>Naknade predstavnicima vijeća nacionalnih manjina</t>
  </si>
  <si>
    <t>329121-3398</t>
  </si>
  <si>
    <t>329991-3399</t>
  </si>
  <si>
    <t>329992-3400</t>
  </si>
  <si>
    <t>329993-3401</t>
  </si>
  <si>
    <t>329994-3402</t>
  </si>
  <si>
    <t>329995-3403</t>
  </si>
  <si>
    <t>343111-3404</t>
  </si>
  <si>
    <t>343112-3405</t>
  </si>
  <si>
    <t>352311-3406</t>
  </si>
  <si>
    <t>Subvencije poljoprivrednicima</t>
  </si>
  <si>
    <t xml:space="preserve">Sufinanciranje obrtnika </t>
  </si>
  <si>
    <t>Tekuće donacije - sufinanciranje vrtića</t>
  </si>
  <si>
    <t>372121-3423</t>
  </si>
  <si>
    <t>Sufinanciranje priključaka</t>
  </si>
  <si>
    <t>372192-3408</t>
  </si>
  <si>
    <t>372211-3409</t>
  </si>
  <si>
    <t>37229-3294</t>
  </si>
  <si>
    <t>LAG Srijem i FLAG Dunav-Sava - ostale tekuće donacije</t>
  </si>
  <si>
    <t>3811911-3424</t>
  </si>
  <si>
    <t>Sufinanciranje-izvan RH</t>
  </si>
  <si>
    <t>38129-3306</t>
  </si>
  <si>
    <t>421241-4127</t>
  </si>
  <si>
    <t>42126-4031</t>
  </si>
  <si>
    <t>42127-4032</t>
  </si>
  <si>
    <t>Natkriveno parkiralište za sl. vozila općine - tvorničke hale, skladišta, silosi, garaže i sl.</t>
  </si>
  <si>
    <t>Izgradnja ceste Bogdanovci - Petrovci</t>
  </si>
  <si>
    <t>421311-4128</t>
  </si>
  <si>
    <t>Izgradnja ceste Svinjarevci - Stari Jankovci</t>
  </si>
  <si>
    <t>421312-4129</t>
  </si>
  <si>
    <t>Izgradnja ceste Petrovci - Pravoslavno groblje</t>
  </si>
  <si>
    <t>421313-4130</t>
  </si>
  <si>
    <t>Izgradnja parkirališta Svinjarevci ispred Hrvatskog doma - Ostali slični prometni objekti</t>
  </si>
  <si>
    <t>Izgradnja odvodnje zgrade Bogdanovci - Plinovod, vodovod, kanalizacija</t>
  </si>
  <si>
    <t>421491-4132</t>
  </si>
  <si>
    <t>Izgradnja staze na groblju Bogdanovci - ostali nespomenuti građevinski objekti</t>
  </si>
  <si>
    <t>421492-4133</t>
  </si>
  <si>
    <t>421493-4134</t>
  </si>
  <si>
    <t>Sanacija opasnih mjesta cestovnog prometa - Ostala oprema za održavanje i zaštitu</t>
  </si>
  <si>
    <t>Opremanje građevinskih objekata u vlasništvu općine</t>
  </si>
  <si>
    <t>422731-4135</t>
  </si>
  <si>
    <t>422732-4136</t>
  </si>
  <si>
    <t xml:space="preserve">Opremanje NK Mladost Svinjarevci - svlačionice </t>
  </si>
  <si>
    <t>Opremanje dječjeg igrališta Svinjarevci</t>
  </si>
  <si>
    <t>422733-4137</t>
  </si>
  <si>
    <t>Oprema - kante za rasvrstavanje otpada</t>
  </si>
  <si>
    <t>422734-4138</t>
  </si>
  <si>
    <t>Autobusna stajališta - oprema</t>
  </si>
  <si>
    <t>422735-4139</t>
  </si>
  <si>
    <t>422736-4140</t>
  </si>
  <si>
    <t>Solarne elektrane - oprema</t>
  </si>
  <si>
    <t>422737-4141</t>
  </si>
  <si>
    <t>Javna rasvjeta - oprema</t>
  </si>
  <si>
    <t>Dokumenti prostornog uređenja - prostorni plan</t>
  </si>
  <si>
    <t>PRIJEDLOG PLAN PRORAČUNA 2025. I PROJEKCIJE ZA 2026. I 2027. GODINU</t>
  </si>
  <si>
    <t>Izgradnja Trga Petrovci - ostali nespomenuti građevinski objekti</t>
  </si>
  <si>
    <t>Topli obrok - ZAŽELI</t>
  </si>
  <si>
    <t>Porez na promet kuća za odmor</t>
  </si>
  <si>
    <t>2025.          (eura)</t>
  </si>
  <si>
    <t>2026.                 (eura)</t>
  </si>
  <si>
    <t>2027.         (eura)</t>
  </si>
  <si>
    <t>311263-3360</t>
  </si>
  <si>
    <t>61314-6027</t>
  </si>
  <si>
    <t>322141-3376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</si>
</sst>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4" fontId="3" fillId="3" borderId="0" xfId="0" applyNumberFormat="1" applyFont="1" applyFill="1"/>
    <xf numFmtId="0" fontId="5" fillId="2" borderId="0" xfId="0" applyFont="1" applyFill="1"/>
    <xf numFmtId="0" fontId="5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wrapText="1"/>
    </xf>
    <xf numFmtId="0" fontId="6" fillId="5" borderId="3" xfId="0" applyFont="1" applyFill="1" applyBorder="1"/>
    <xf numFmtId="0" fontId="6" fillId="5" borderId="4" xfId="0" applyFont="1" applyFill="1" applyBorder="1"/>
    <xf numFmtId="4" fontId="9" fillId="5" borderId="1" xfId="0" applyNumberFormat="1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4" fontId="10" fillId="2" borderId="1" xfId="0" applyNumberFormat="1" applyFont="1" applyFill="1" applyBorder="1"/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/>
    <xf numFmtId="0" fontId="6" fillId="6" borderId="1" xfId="0" applyFont="1" applyFill="1" applyBorder="1" applyAlignment="1">
      <alignment horizontal="left"/>
    </xf>
    <xf numFmtId="0" fontId="6" fillId="6" borderId="2" xfId="0" applyFont="1" applyFill="1" applyBorder="1"/>
    <xf numFmtId="4" fontId="9" fillId="6" borderId="1" xfId="0" applyNumberFormat="1" applyFont="1" applyFill="1" applyBorder="1"/>
    <xf numFmtId="0" fontId="6" fillId="7" borderId="1" xfId="0" applyFont="1" applyFill="1" applyBorder="1" applyAlignment="1">
      <alignment horizontal="left"/>
    </xf>
    <xf numFmtId="0" fontId="6" fillId="7" borderId="2" xfId="0" applyFont="1" applyFill="1" applyBorder="1"/>
    <xf numFmtId="4" fontId="9" fillId="7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/>
    <xf numFmtId="4" fontId="9" fillId="4" borderId="1" xfId="0" applyNumberFormat="1" applyFont="1" applyFill="1" applyBorder="1"/>
    <xf numFmtId="0" fontId="5" fillId="2" borderId="2" xfId="0" applyFont="1" applyFill="1" applyBorder="1" applyAlignment="1">
      <alignment wrapText="1"/>
    </xf>
    <xf numFmtId="4" fontId="7" fillId="3" borderId="1" xfId="0" applyNumberFormat="1" applyFont="1" applyFill="1" applyBorder="1"/>
    <xf numFmtId="0" fontId="6" fillId="2" borderId="0" xfId="0" applyFont="1" applyFill="1" applyAlignment="1">
      <alignment horizontal="center"/>
    </xf>
    <xf numFmtId="4" fontId="7" fillId="2" borderId="0" xfId="0" applyNumberFormat="1" applyFont="1" applyFill="1"/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0" fontId="6" fillId="4" borderId="6" xfId="0" applyFont="1" applyFill="1" applyBorder="1"/>
    <xf numFmtId="4" fontId="7" fillId="2" borderId="1" xfId="0" applyNumberFormat="1" applyFont="1" applyFill="1" applyBorder="1"/>
    <xf numFmtId="4" fontId="8" fillId="4" borderId="1" xfId="0" applyNumberFormat="1" applyFont="1" applyFill="1" applyBorder="1"/>
    <xf numFmtId="4" fontId="8" fillId="6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/>
    <xf numFmtId="0" fontId="8" fillId="7" borderId="1" xfId="0" applyFont="1" applyFill="1" applyBorder="1" applyAlignment="1">
      <alignment horizontal="left"/>
    </xf>
    <xf numFmtId="0" fontId="8" fillId="7" borderId="2" xfId="0" applyFont="1" applyFill="1" applyBorder="1"/>
    <xf numFmtId="4" fontId="8" fillId="7" borderId="1" xfId="0" applyNumberFormat="1" applyFont="1" applyFill="1" applyBorder="1"/>
    <xf numFmtId="0" fontId="8" fillId="7" borderId="2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vertical="center"/>
    </xf>
    <xf numFmtId="4" fontId="10" fillId="2" borderId="7" xfId="0" applyNumberFormat="1" applyFont="1" applyFill="1" applyBorder="1"/>
    <xf numFmtId="0" fontId="6" fillId="7" borderId="3" xfId="0" applyFont="1" applyFill="1" applyBorder="1" applyAlignment="1">
      <alignment horizontal="left" wrapText="1"/>
    </xf>
    <xf numFmtId="0" fontId="6" fillId="7" borderId="4" xfId="0" applyFont="1" applyFill="1" applyBorder="1" applyAlignment="1">
      <alignment wrapText="1"/>
    </xf>
    <xf numFmtId="0" fontId="5" fillId="2" borderId="3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/>
    <xf numFmtId="4" fontId="9" fillId="6" borderId="3" xfId="0" applyNumberFormat="1" applyFont="1" applyFill="1" applyBorder="1"/>
    <xf numFmtId="0" fontId="5" fillId="2" borderId="3" xfId="0" applyFont="1" applyFill="1" applyBorder="1" applyAlignment="1">
      <alignment horizontal="left"/>
    </xf>
    <xf numFmtId="4" fontId="10" fillId="2" borderId="3" xfId="0" applyNumberFormat="1" applyFont="1" applyFill="1" applyBorder="1"/>
    <xf numFmtId="4" fontId="5" fillId="2" borderId="1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8" fillId="4" borderId="1" xfId="1" applyFont="1" applyFill="1" applyBorder="1" applyAlignment="1">
      <alignment horizontal="left" wrapText="1"/>
    </xf>
    <xf numFmtId="0" fontId="8" fillId="7" borderId="1" xfId="0" applyFont="1" applyFill="1" applyBorder="1"/>
    <xf numFmtId="0" fontId="5" fillId="2" borderId="8" xfId="0" applyFont="1" applyFill="1" applyBorder="1" applyAlignment="1">
      <alignment horizontal="left" wrapText="1"/>
    </xf>
    <xf numFmtId="4" fontId="10" fillId="2" borderId="8" xfId="0" applyNumberFormat="1" applyFont="1" applyFill="1" applyBorder="1"/>
    <xf numFmtId="0" fontId="5" fillId="2" borderId="1" xfId="0" applyFont="1" applyFill="1" applyBorder="1"/>
    <xf numFmtId="0" fontId="6" fillId="7" borderId="3" xfId="0" applyFont="1" applyFill="1" applyBorder="1" applyAlignment="1">
      <alignment horizontal="left"/>
    </xf>
    <xf numFmtId="0" fontId="6" fillId="7" borderId="4" xfId="0" applyFont="1" applyFill="1" applyBorder="1"/>
    <xf numFmtId="4" fontId="9" fillId="7" borderId="3" xfId="0" applyNumberFormat="1" applyFont="1" applyFill="1" applyBorder="1"/>
    <xf numFmtId="4" fontId="0" fillId="0" borderId="0" xfId="0" applyNumberFormat="1"/>
    <xf numFmtId="0" fontId="5" fillId="2" borderId="1" xfId="0" applyFont="1" applyFill="1" applyBorder="1" applyAlignment="1">
      <alignment wrapText="1"/>
    </xf>
    <xf numFmtId="0" fontId="9" fillId="7" borderId="2" xfId="0" applyFont="1" applyFill="1" applyBorder="1"/>
    <xf numFmtId="0" fontId="6" fillId="7" borderId="2" xfId="0" applyFont="1" applyFill="1" applyBorder="1" applyAlignment="1">
      <alignment wrapText="1"/>
    </xf>
    <xf numFmtId="0" fontId="6" fillId="5" borderId="3" xfId="0" applyFont="1" applyFill="1" applyBorder="1" applyAlignment="1">
      <alignment horizontal="left"/>
    </xf>
    <xf numFmtId="4" fontId="9" fillId="5" borderId="3" xfId="0" applyNumberFormat="1" applyFont="1" applyFill="1" applyBorder="1"/>
    <xf numFmtId="4" fontId="8" fillId="4" borderId="1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5" fillId="2" borderId="4" xfId="0" applyFont="1" applyFill="1" applyBorder="1"/>
    <xf numFmtId="0" fontId="7" fillId="2" borderId="1" xfId="1" applyFont="1" applyFill="1" applyBorder="1" applyAlignment="1">
      <alignment horizontal="left" wrapText="1"/>
    </xf>
    <xf numFmtId="0" fontId="7" fillId="2" borderId="2" xfId="1" applyFont="1" applyFill="1" applyBorder="1" applyAlignment="1">
      <alignment horizontal="left" wrapText="1"/>
    </xf>
    <xf numFmtId="0" fontId="7" fillId="2" borderId="1" xfId="0" applyFont="1" applyFill="1" applyBorder="1"/>
  </cellXfs>
  <cellStyles count="2">
    <cellStyle name="Normalno" xfId="0" builtinId="0"/>
    <cellStyle name="Obično_List5" xfId="1" xr:uid="{7F5ECE6C-37BD-4621-AA68-5503B71F6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1D2C5-FD2E-468E-AFCC-C152CADD67D5}">
  <sheetPr>
    <pageSetUpPr fitToPage="1"/>
  </sheetPr>
  <dimension ref="A1:G302"/>
  <sheetViews>
    <sheetView tabSelected="1" topLeftCell="A187" zoomScale="106" zoomScaleNormal="106" workbookViewId="0">
      <selection activeCell="A208" sqref="A208"/>
    </sheetView>
  </sheetViews>
  <sheetFormatPr defaultRowHeight="15" x14ac:dyDescent="0.25"/>
  <cols>
    <col min="1" max="1" width="19.28515625" bestFit="1" customWidth="1"/>
    <col min="2" max="2" width="75.140625" customWidth="1"/>
    <col min="3" max="5" width="15.5703125" customWidth="1"/>
    <col min="6" max="6" width="12.28515625" customWidth="1"/>
    <col min="7" max="7" width="12.7109375" customWidth="1"/>
  </cols>
  <sheetData>
    <row r="1" spans="1:5" x14ac:dyDescent="0.25">
      <c r="A1" s="1"/>
      <c r="B1" s="1"/>
      <c r="C1" s="4"/>
      <c r="D1" s="4"/>
      <c r="E1" s="4"/>
    </row>
    <row r="2" spans="1:5" x14ac:dyDescent="0.25">
      <c r="A2" s="2"/>
      <c r="B2" s="2"/>
      <c r="C2" s="4"/>
      <c r="D2" s="4"/>
      <c r="E2" s="4"/>
    </row>
    <row r="3" spans="1:5" ht="15.75" x14ac:dyDescent="0.25">
      <c r="A3" s="5"/>
      <c r="B3" s="30" t="s">
        <v>523</v>
      </c>
      <c r="C3" s="31"/>
      <c r="D3" s="31"/>
      <c r="E3" s="31"/>
    </row>
    <row r="4" spans="1:5" ht="31.5" x14ac:dyDescent="0.25">
      <c r="A4" s="6"/>
      <c r="B4" s="7" t="s">
        <v>0</v>
      </c>
      <c r="C4" s="8" t="s">
        <v>1</v>
      </c>
      <c r="D4" s="8" t="s">
        <v>2</v>
      </c>
      <c r="E4" s="8" t="s">
        <v>3</v>
      </c>
    </row>
    <row r="5" spans="1:5" ht="15.75" x14ac:dyDescent="0.25">
      <c r="A5" s="9"/>
      <c r="B5" s="10" t="s">
        <v>4</v>
      </c>
      <c r="C5" s="11">
        <f>C7+C73</f>
        <v>6092656.6799999997</v>
      </c>
      <c r="D5" s="11">
        <f>D7+D73</f>
        <v>5113638.0999999996</v>
      </c>
      <c r="E5" s="11">
        <f>E7+E73</f>
        <v>5029863.0999999996</v>
      </c>
    </row>
    <row r="6" spans="1:5" ht="15.75" x14ac:dyDescent="0.25">
      <c r="A6" s="12" t="s">
        <v>5</v>
      </c>
      <c r="B6" s="13" t="s">
        <v>6</v>
      </c>
      <c r="C6" s="14" t="s">
        <v>7</v>
      </c>
      <c r="D6" s="14" t="s">
        <v>7</v>
      </c>
      <c r="E6" s="14" t="s">
        <v>7</v>
      </c>
    </row>
    <row r="7" spans="1:5" ht="15.75" x14ac:dyDescent="0.25">
      <c r="A7" s="15">
        <v>6</v>
      </c>
      <c r="B7" s="16" t="s">
        <v>8</v>
      </c>
      <c r="C7" s="11">
        <f>C8+C19+C35+C49+C66+C69</f>
        <v>6037656.6799999997</v>
      </c>
      <c r="D7" s="11">
        <f>D8+D19+D35+D49+D66+D69</f>
        <v>5058638.0999999996</v>
      </c>
      <c r="E7" s="11">
        <f>E8+E19+E35+E49+E66+E69</f>
        <v>4974863.0999999996</v>
      </c>
    </row>
    <row r="8" spans="1:5" ht="15.75" x14ac:dyDescent="0.25">
      <c r="A8" s="25">
        <v>61</v>
      </c>
      <c r="B8" s="26" t="s">
        <v>9</v>
      </c>
      <c r="C8" s="27">
        <f>C9+C11+C16</f>
        <v>597203.1</v>
      </c>
      <c r="D8" s="27">
        <f>D9+D11+D16</f>
        <v>643103.1</v>
      </c>
      <c r="E8" s="27">
        <f>E9+E11+E16</f>
        <v>712453.1</v>
      </c>
    </row>
    <row r="9" spans="1:5" ht="15.75" x14ac:dyDescent="0.25">
      <c r="A9" s="20">
        <v>611</v>
      </c>
      <c r="B9" s="21" t="s">
        <v>10</v>
      </c>
      <c r="C9" s="22">
        <f>SUM(C10)</f>
        <v>549333.1</v>
      </c>
      <c r="D9" s="22">
        <f>SUM(D10)</f>
        <v>595233.1</v>
      </c>
      <c r="E9" s="22">
        <f>SUM(E10)</f>
        <v>664583.1</v>
      </c>
    </row>
    <row r="10" spans="1:5" ht="15.75" x14ac:dyDescent="0.25">
      <c r="A10" s="23" t="s">
        <v>11</v>
      </c>
      <c r="B10" s="24" t="s">
        <v>12</v>
      </c>
      <c r="C10" s="14">
        <v>549333.1</v>
      </c>
      <c r="D10" s="14">
        <v>595233.1</v>
      </c>
      <c r="E10" s="14">
        <v>664583.1</v>
      </c>
    </row>
    <row r="11" spans="1:5" ht="15.75" x14ac:dyDescent="0.25">
      <c r="A11" s="20">
        <v>613</v>
      </c>
      <c r="B11" s="21" t="s">
        <v>13</v>
      </c>
      <c r="C11" s="22">
        <f>C12+C13+C14+C15</f>
        <v>45470</v>
      </c>
      <c r="D11" s="22">
        <f>D12+D13+D14+D15</f>
        <v>45470</v>
      </c>
      <c r="E11" s="22">
        <f>E12+E13+E14+E15</f>
        <v>45470</v>
      </c>
    </row>
    <row r="12" spans="1:5" ht="15.75" x14ac:dyDescent="0.25">
      <c r="A12" s="23" t="s">
        <v>14</v>
      </c>
      <c r="B12" s="24" t="s">
        <v>15</v>
      </c>
      <c r="C12" s="14">
        <v>70</v>
      </c>
      <c r="D12" s="14">
        <v>70</v>
      </c>
      <c r="E12" s="14">
        <v>70</v>
      </c>
    </row>
    <row r="13" spans="1:5" ht="15.75" x14ac:dyDescent="0.25">
      <c r="A13" s="23" t="s">
        <v>16</v>
      </c>
      <c r="B13" s="24" t="s">
        <v>17</v>
      </c>
      <c r="C13" s="14">
        <v>40000</v>
      </c>
      <c r="D13" s="14">
        <v>40000</v>
      </c>
      <c r="E13" s="14">
        <v>40000</v>
      </c>
    </row>
    <row r="14" spans="1:5" ht="15.75" x14ac:dyDescent="0.25">
      <c r="A14" s="23" t="s">
        <v>18</v>
      </c>
      <c r="B14" s="24" t="s">
        <v>19</v>
      </c>
      <c r="C14" s="14">
        <v>3000</v>
      </c>
      <c r="D14" s="14">
        <v>3000</v>
      </c>
      <c r="E14" s="14">
        <v>3000</v>
      </c>
    </row>
    <row r="15" spans="1:5" ht="15.75" x14ac:dyDescent="0.25">
      <c r="A15" s="23" t="s">
        <v>531</v>
      </c>
      <c r="B15" s="24" t="s">
        <v>526</v>
      </c>
      <c r="C15" s="14">
        <v>2400</v>
      </c>
      <c r="D15" s="14">
        <v>2400</v>
      </c>
      <c r="E15" s="14">
        <v>2400</v>
      </c>
    </row>
    <row r="16" spans="1:5" ht="15.75" x14ac:dyDescent="0.25">
      <c r="A16" s="20">
        <v>614</v>
      </c>
      <c r="B16" s="21" t="s">
        <v>20</v>
      </c>
      <c r="C16" s="22">
        <f>SUM(C17:C18)</f>
        <v>2400</v>
      </c>
      <c r="D16" s="22">
        <f t="shared" ref="D16:E16" si="0">SUM(D17:D18)</f>
        <v>2400</v>
      </c>
      <c r="E16" s="22">
        <f t="shared" si="0"/>
        <v>2400</v>
      </c>
    </row>
    <row r="17" spans="1:5" ht="15.75" x14ac:dyDescent="0.25">
      <c r="A17" s="23" t="s">
        <v>21</v>
      </c>
      <c r="B17" s="24" t="s">
        <v>22</v>
      </c>
      <c r="C17" s="14">
        <v>2000</v>
      </c>
      <c r="D17" s="14">
        <v>2000</v>
      </c>
      <c r="E17" s="14">
        <v>2000</v>
      </c>
    </row>
    <row r="18" spans="1:5" ht="15.75" x14ac:dyDescent="0.25">
      <c r="A18" s="23" t="s">
        <v>23</v>
      </c>
      <c r="B18" s="24" t="s">
        <v>24</v>
      </c>
      <c r="C18" s="14">
        <v>400</v>
      </c>
      <c r="D18" s="14">
        <v>400</v>
      </c>
      <c r="E18" s="14">
        <v>400</v>
      </c>
    </row>
    <row r="19" spans="1:5" ht="15.75" x14ac:dyDescent="0.25">
      <c r="A19" s="25">
        <v>63</v>
      </c>
      <c r="B19" s="26" t="s">
        <v>25</v>
      </c>
      <c r="C19" s="27">
        <f>C20+C23+C30+C33</f>
        <v>4989423.58</v>
      </c>
      <c r="D19" s="27">
        <f>D20+D23+D30+D33</f>
        <v>3964405</v>
      </c>
      <c r="E19" s="27">
        <f>E20+E23+E30+E33</f>
        <v>3811280</v>
      </c>
    </row>
    <row r="20" spans="1:5" ht="15.75" x14ac:dyDescent="0.25">
      <c r="A20" s="20">
        <v>632</v>
      </c>
      <c r="B20" s="21" t="s">
        <v>25</v>
      </c>
      <c r="C20" s="22">
        <f>SUM(C21:C22)</f>
        <v>2853080</v>
      </c>
      <c r="D20" s="22">
        <f t="shared" ref="D20:E20" si="1">SUM(D21:D22)</f>
        <v>214000</v>
      </c>
      <c r="E20" s="22">
        <f t="shared" si="1"/>
        <v>214000</v>
      </c>
    </row>
    <row r="21" spans="1:5" ht="15.75" x14ac:dyDescent="0.25">
      <c r="A21" s="23" t="s">
        <v>26</v>
      </c>
      <c r="B21" s="24" t="s">
        <v>27</v>
      </c>
      <c r="C21" s="14">
        <v>14000</v>
      </c>
      <c r="D21" s="14">
        <v>14000</v>
      </c>
      <c r="E21" s="14">
        <v>14000</v>
      </c>
    </row>
    <row r="22" spans="1:5" ht="15.75" x14ac:dyDescent="0.25">
      <c r="A22" s="23" t="s">
        <v>28</v>
      </c>
      <c r="B22" s="24" t="s">
        <v>411</v>
      </c>
      <c r="C22" s="14">
        <v>2839080</v>
      </c>
      <c r="D22" s="14">
        <v>200000</v>
      </c>
      <c r="E22" s="14">
        <v>200000</v>
      </c>
    </row>
    <row r="23" spans="1:5" ht="15.75" x14ac:dyDescent="0.25">
      <c r="A23" s="20">
        <v>633</v>
      </c>
      <c r="B23" s="70" t="s">
        <v>29</v>
      </c>
      <c r="C23" s="22">
        <f>SUM(C24:C29)</f>
        <v>1286343.58</v>
      </c>
      <c r="D23" s="22">
        <f>SUM(D24:D29)</f>
        <v>3420905</v>
      </c>
      <c r="E23" s="22">
        <f>SUM(E24:E29)</f>
        <v>3267780</v>
      </c>
    </row>
    <row r="24" spans="1:5" ht="15.75" x14ac:dyDescent="0.25">
      <c r="A24" s="23" t="s">
        <v>30</v>
      </c>
      <c r="B24" s="28" t="s">
        <v>31</v>
      </c>
      <c r="C24" s="14">
        <v>20000</v>
      </c>
      <c r="D24" s="14">
        <v>20000</v>
      </c>
      <c r="E24" s="14">
        <v>20000</v>
      </c>
    </row>
    <row r="25" spans="1:5" ht="15.75" x14ac:dyDescent="0.25">
      <c r="A25" s="23" t="s">
        <v>32</v>
      </c>
      <c r="B25" s="24" t="s">
        <v>33</v>
      </c>
      <c r="C25" s="14">
        <v>400000</v>
      </c>
      <c r="D25" s="14">
        <v>400000</v>
      </c>
      <c r="E25" s="14">
        <v>400000</v>
      </c>
    </row>
    <row r="26" spans="1:5" ht="15.75" x14ac:dyDescent="0.25">
      <c r="A26" s="23" t="s">
        <v>36</v>
      </c>
      <c r="B26" s="24" t="s">
        <v>37</v>
      </c>
      <c r="C26" s="14">
        <v>14000</v>
      </c>
      <c r="D26" s="14">
        <v>14000</v>
      </c>
      <c r="E26" s="14">
        <v>14000</v>
      </c>
    </row>
    <row r="27" spans="1:5" ht="15.75" x14ac:dyDescent="0.25">
      <c r="A27" s="23" t="s">
        <v>34</v>
      </c>
      <c r="B27" s="28" t="s">
        <v>35</v>
      </c>
      <c r="C27" s="14">
        <v>1400</v>
      </c>
      <c r="D27" s="14">
        <v>1400</v>
      </c>
      <c r="E27" s="14">
        <v>1400</v>
      </c>
    </row>
    <row r="28" spans="1:5" ht="15.75" x14ac:dyDescent="0.25">
      <c r="A28" s="23" t="s">
        <v>38</v>
      </c>
      <c r="B28" s="24" t="s">
        <v>39</v>
      </c>
      <c r="C28" s="57">
        <v>820943.58</v>
      </c>
      <c r="D28" s="14">
        <v>2955505</v>
      </c>
      <c r="E28" s="14">
        <v>2802380</v>
      </c>
    </row>
    <row r="29" spans="1:5" ht="15.75" x14ac:dyDescent="0.25">
      <c r="A29" s="23" t="s">
        <v>40</v>
      </c>
      <c r="B29" s="24" t="s">
        <v>41</v>
      </c>
      <c r="C29" s="14">
        <v>30000</v>
      </c>
      <c r="D29" s="14">
        <v>30000</v>
      </c>
      <c r="E29" s="14">
        <v>30000</v>
      </c>
    </row>
    <row r="30" spans="1:5" ht="15.75" x14ac:dyDescent="0.25">
      <c r="A30" s="20">
        <v>634</v>
      </c>
      <c r="B30" s="21" t="s">
        <v>25</v>
      </c>
      <c r="C30" s="22">
        <f>SUM(C31:C32)</f>
        <v>590000</v>
      </c>
      <c r="D30" s="22">
        <f t="shared" ref="D30:E30" si="2">SUM(D31:D32)</f>
        <v>69500</v>
      </c>
      <c r="E30" s="22">
        <f t="shared" si="2"/>
        <v>69500</v>
      </c>
    </row>
    <row r="31" spans="1:5" ht="15.75" x14ac:dyDescent="0.25">
      <c r="A31" s="23" t="s">
        <v>42</v>
      </c>
      <c r="B31" s="63" t="s">
        <v>43</v>
      </c>
      <c r="C31" s="14">
        <v>40000</v>
      </c>
      <c r="D31" s="14">
        <v>69500</v>
      </c>
      <c r="E31" s="14">
        <v>69500</v>
      </c>
    </row>
    <row r="32" spans="1:5" ht="15.75" x14ac:dyDescent="0.25">
      <c r="A32" s="23" t="s">
        <v>44</v>
      </c>
      <c r="B32" s="68" t="s">
        <v>453</v>
      </c>
      <c r="C32" s="14">
        <v>550000</v>
      </c>
      <c r="D32" s="14">
        <v>0</v>
      </c>
      <c r="E32" s="14">
        <v>0</v>
      </c>
    </row>
    <row r="33" spans="1:5" ht="15.75" x14ac:dyDescent="0.25">
      <c r="A33" s="20">
        <v>638</v>
      </c>
      <c r="B33" s="21" t="s">
        <v>45</v>
      </c>
      <c r="C33" s="22">
        <f>SUM(C34)</f>
        <v>260000</v>
      </c>
      <c r="D33" s="22">
        <f t="shared" ref="D33:E33" si="3">SUM(D34)</f>
        <v>260000</v>
      </c>
      <c r="E33" s="22">
        <f t="shared" si="3"/>
        <v>260000</v>
      </c>
    </row>
    <row r="34" spans="1:5" ht="15.75" x14ac:dyDescent="0.25">
      <c r="A34" s="23" t="s">
        <v>46</v>
      </c>
      <c r="B34" s="24" t="s">
        <v>47</v>
      </c>
      <c r="C34" s="14">
        <v>260000</v>
      </c>
      <c r="D34" s="14">
        <v>260000</v>
      </c>
      <c r="E34" s="14">
        <v>260000</v>
      </c>
    </row>
    <row r="35" spans="1:5" ht="15.75" x14ac:dyDescent="0.25">
      <c r="A35" s="25">
        <v>64</v>
      </c>
      <c r="B35" s="26" t="s">
        <v>48</v>
      </c>
      <c r="C35" s="27">
        <f>C36+C40</f>
        <v>78080</v>
      </c>
      <c r="D35" s="27">
        <f>D36+D40</f>
        <v>78080</v>
      </c>
      <c r="E35" s="27">
        <f>E36+E40</f>
        <v>78080</v>
      </c>
    </row>
    <row r="36" spans="1:5" ht="15.75" x14ac:dyDescent="0.25">
      <c r="A36" s="20">
        <v>641</v>
      </c>
      <c r="B36" s="21" t="s">
        <v>49</v>
      </c>
      <c r="C36" s="22">
        <f>SUM(C37:C39)</f>
        <v>680</v>
      </c>
      <c r="D36" s="22">
        <f t="shared" ref="D36:E36" si="4">SUM(D37:D39)</f>
        <v>680</v>
      </c>
      <c r="E36" s="22">
        <f t="shared" si="4"/>
        <v>680</v>
      </c>
    </row>
    <row r="37" spans="1:5" ht="15.75" x14ac:dyDescent="0.25">
      <c r="A37" s="23" t="s">
        <v>50</v>
      </c>
      <c r="B37" s="24" t="s">
        <v>51</v>
      </c>
      <c r="C37" s="14">
        <v>400</v>
      </c>
      <c r="D37" s="14">
        <v>400</v>
      </c>
      <c r="E37" s="14">
        <v>400</v>
      </c>
    </row>
    <row r="38" spans="1:5" ht="15.75" x14ac:dyDescent="0.25">
      <c r="A38" s="23" t="s">
        <v>52</v>
      </c>
      <c r="B38" s="24" t="s">
        <v>53</v>
      </c>
      <c r="C38" s="14">
        <v>140</v>
      </c>
      <c r="D38" s="14">
        <v>140</v>
      </c>
      <c r="E38" s="14">
        <v>140</v>
      </c>
    </row>
    <row r="39" spans="1:5" ht="15.75" x14ac:dyDescent="0.25">
      <c r="A39" s="23" t="s">
        <v>54</v>
      </c>
      <c r="B39" s="24" t="s">
        <v>55</v>
      </c>
      <c r="C39" s="14">
        <v>140</v>
      </c>
      <c r="D39" s="14">
        <v>140</v>
      </c>
      <c r="E39" s="14">
        <v>140</v>
      </c>
    </row>
    <row r="40" spans="1:5" ht="15.75" x14ac:dyDescent="0.25">
      <c r="A40" s="20">
        <v>642</v>
      </c>
      <c r="B40" s="21" t="s">
        <v>56</v>
      </c>
      <c r="C40" s="22">
        <f>SUM(C41:C48)</f>
        <v>77400</v>
      </c>
      <c r="D40" s="22">
        <f t="shared" ref="D40:E40" si="5">SUM(D41:D48)</f>
        <v>77400</v>
      </c>
      <c r="E40" s="22">
        <f t="shared" si="5"/>
        <v>77400</v>
      </c>
    </row>
    <row r="41" spans="1:5" ht="15.75" x14ac:dyDescent="0.25">
      <c r="A41" s="23" t="s">
        <v>57</v>
      </c>
      <c r="B41" s="24" t="s">
        <v>58</v>
      </c>
      <c r="C41" s="14">
        <v>4000</v>
      </c>
      <c r="D41" s="14">
        <v>4000</v>
      </c>
      <c r="E41" s="14">
        <v>4000</v>
      </c>
    </row>
    <row r="42" spans="1:5" ht="15.75" x14ac:dyDescent="0.25">
      <c r="A42" s="23" t="s">
        <v>59</v>
      </c>
      <c r="B42" s="24" t="s">
        <v>60</v>
      </c>
      <c r="C42" s="14">
        <v>3500</v>
      </c>
      <c r="D42" s="14">
        <v>3500</v>
      </c>
      <c r="E42" s="14">
        <v>3500</v>
      </c>
    </row>
    <row r="43" spans="1:5" ht="15.75" x14ac:dyDescent="0.25">
      <c r="A43" s="23" t="s">
        <v>61</v>
      </c>
      <c r="B43" s="24" t="s">
        <v>62</v>
      </c>
      <c r="C43" s="14">
        <v>27000</v>
      </c>
      <c r="D43" s="14">
        <v>27000</v>
      </c>
      <c r="E43" s="14">
        <v>27000</v>
      </c>
    </row>
    <row r="44" spans="1:5" ht="15.75" x14ac:dyDescent="0.25">
      <c r="A44" s="23" t="s">
        <v>63</v>
      </c>
      <c r="B44" s="24" t="s">
        <v>64</v>
      </c>
      <c r="C44" s="14">
        <v>700</v>
      </c>
      <c r="D44" s="14">
        <v>700</v>
      </c>
      <c r="E44" s="14">
        <v>700</v>
      </c>
    </row>
    <row r="45" spans="1:5" ht="15.75" x14ac:dyDescent="0.25">
      <c r="A45" s="23" t="s">
        <v>65</v>
      </c>
      <c r="B45" s="24" t="s">
        <v>66</v>
      </c>
      <c r="C45" s="14">
        <v>5500</v>
      </c>
      <c r="D45" s="14">
        <v>5500</v>
      </c>
      <c r="E45" s="14">
        <v>5500</v>
      </c>
    </row>
    <row r="46" spans="1:5" ht="15.75" x14ac:dyDescent="0.25">
      <c r="A46" s="23" t="s">
        <v>67</v>
      </c>
      <c r="B46" s="24" t="s">
        <v>68</v>
      </c>
      <c r="C46" s="14">
        <v>35000</v>
      </c>
      <c r="D46" s="14">
        <v>35000</v>
      </c>
      <c r="E46" s="14">
        <v>35000</v>
      </c>
    </row>
    <row r="47" spans="1:5" ht="15.75" x14ac:dyDescent="0.25">
      <c r="A47" s="23" t="s">
        <v>69</v>
      </c>
      <c r="B47" s="24" t="s">
        <v>70</v>
      </c>
      <c r="C47" s="14">
        <v>300</v>
      </c>
      <c r="D47" s="14">
        <v>300</v>
      </c>
      <c r="E47" s="14">
        <v>300</v>
      </c>
    </row>
    <row r="48" spans="1:5" ht="15.75" x14ac:dyDescent="0.25">
      <c r="A48" s="23" t="s">
        <v>71</v>
      </c>
      <c r="B48" s="24" t="s">
        <v>72</v>
      </c>
      <c r="C48" s="14">
        <v>1400</v>
      </c>
      <c r="D48" s="14">
        <v>1400</v>
      </c>
      <c r="E48" s="14">
        <v>1400</v>
      </c>
    </row>
    <row r="49" spans="1:5" ht="15.75" x14ac:dyDescent="0.25">
      <c r="A49" s="25">
        <v>65</v>
      </c>
      <c r="B49" s="26" t="s">
        <v>73</v>
      </c>
      <c r="C49" s="27">
        <f>C50+C57+C63</f>
        <v>371410</v>
      </c>
      <c r="D49" s="27">
        <f>D50+D57+D63</f>
        <v>371510</v>
      </c>
      <c r="E49" s="27">
        <f>E50+E57+E63</f>
        <v>371510</v>
      </c>
    </row>
    <row r="50" spans="1:5" ht="15.75" x14ac:dyDescent="0.25">
      <c r="A50" s="20">
        <v>651</v>
      </c>
      <c r="B50" s="21" t="s">
        <v>74</v>
      </c>
      <c r="C50" s="22">
        <f>SUM(C51:C56)</f>
        <v>326800</v>
      </c>
      <c r="D50" s="22">
        <f t="shared" ref="D50:E50" si="6">SUM(D51:D56)</f>
        <v>326800</v>
      </c>
      <c r="E50" s="22">
        <f t="shared" si="6"/>
        <v>326800</v>
      </c>
    </row>
    <row r="51" spans="1:5" ht="15.75" x14ac:dyDescent="0.25">
      <c r="A51" s="23" t="s">
        <v>75</v>
      </c>
      <c r="B51" s="24" t="s">
        <v>76</v>
      </c>
      <c r="C51" s="14">
        <v>1400</v>
      </c>
      <c r="D51" s="14">
        <v>1400</v>
      </c>
      <c r="E51" s="14">
        <v>1400</v>
      </c>
    </row>
    <row r="52" spans="1:5" ht="15.75" x14ac:dyDescent="0.25">
      <c r="A52" s="23" t="s">
        <v>77</v>
      </c>
      <c r="B52" s="24" t="s">
        <v>78</v>
      </c>
      <c r="C52" s="14">
        <v>700</v>
      </c>
      <c r="D52" s="14">
        <v>700</v>
      </c>
      <c r="E52" s="14">
        <v>700</v>
      </c>
    </row>
    <row r="53" spans="1:5" ht="15.75" x14ac:dyDescent="0.25">
      <c r="A53" s="23" t="s">
        <v>79</v>
      </c>
      <c r="B53" s="24" t="s">
        <v>80</v>
      </c>
      <c r="C53" s="14">
        <v>2000</v>
      </c>
      <c r="D53" s="14">
        <v>2000</v>
      </c>
      <c r="E53" s="14">
        <v>2000</v>
      </c>
    </row>
    <row r="54" spans="1:5" ht="15.75" x14ac:dyDescent="0.25">
      <c r="A54" s="23" t="s">
        <v>81</v>
      </c>
      <c r="B54" s="24" t="s">
        <v>82</v>
      </c>
      <c r="C54" s="14">
        <v>20000</v>
      </c>
      <c r="D54" s="14">
        <v>20000</v>
      </c>
      <c r="E54" s="14">
        <v>20000</v>
      </c>
    </row>
    <row r="55" spans="1:5" ht="15.75" x14ac:dyDescent="0.25">
      <c r="A55" s="23" t="s">
        <v>84</v>
      </c>
      <c r="B55" s="24" t="s">
        <v>83</v>
      </c>
      <c r="C55" s="14">
        <v>300000</v>
      </c>
      <c r="D55" s="14">
        <v>300000</v>
      </c>
      <c r="E55" s="14">
        <v>300000</v>
      </c>
    </row>
    <row r="56" spans="1:5" ht="15.75" x14ac:dyDescent="0.25">
      <c r="A56" s="23" t="s">
        <v>416</v>
      </c>
      <c r="B56" s="24" t="s">
        <v>85</v>
      </c>
      <c r="C56" s="14">
        <v>2700</v>
      </c>
      <c r="D56" s="14">
        <v>2700</v>
      </c>
      <c r="E56" s="14">
        <v>2700</v>
      </c>
    </row>
    <row r="57" spans="1:5" ht="15.75" x14ac:dyDescent="0.25">
      <c r="A57" s="20">
        <v>652</v>
      </c>
      <c r="B57" s="21" t="s">
        <v>86</v>
      </c>
      <c r="C57" s="22">
        <f>SUM(C58:C62)</f>
        <v>16210</v>
      </c>
      <c r="D57" s="22">
        <f>SUM(D58:D62)</f>
        <v>16210</v>
      </c>
      <c r="E57" s="22">
        <f>SUM(E58:E62)</f>
        <v>16210</v>
      </c>
    </row>
    <row r="58" spans="1:5" ht="15.75" x14ac:dyDescent="0.25">
      <c r="A58" s="23" t="s">
        <v>87</v>
      </c>
      <c r="B58" s="24" t="s">
        <v>88</v>
      </c>
      <c r="C58" s="14">
        <v>140</v>
      </c>
      <c r="D58" s="14">
        <v>140</v>
      </c>
      <c r="E58" s="14">
        <v>140</v>
      </c>
    </row>
    <row r="59" spans="1:5" ht="15.75" x14ac:dyDescent="0.25">
      <c r="A59" s="23" t="s">
        <v>89</v>
      </c>
      <c r="B59" s="24" t="s">
        <v>90</v>
      </c>
      <c r="C59" s="14">
        <v>13300</v>
      </c>
      <c r="D59" s="14">
        <v>13300</v>
      </c>
      <c r="E59" s="14">
        <v>13300</v>
      </c>
    </row>
    <row r="60" spans="1:5" ht="15.75" x14ac:dyDescent="0.25">
      <c r="A60" s="23" t="s">
        <v>91</v>
      </c>
      <c r="B60" s="24" t="s">
        <v>92</v>
      </c>
      <c r="C60" s="14">
        <v>700</v>
      </c>
      <c r="D60" s="14">
        <v>700</v>
      </c>
      <c r="E60" s="14">
        <v>700</v>
      </c>
    </row>
    <row r="61" spans="1:5" ht="15.75" x14ac:dyDescent="0.25">
      <c r="A61" s="23" t="s">
        <v>95</v>
      </c>
      <c r="B61" s="24" t="s">
        <v>96</v>
      </c>
      <c r="C61" s="14">
        <v>670</v>
      </c>
      <c r="D61" s="14">
        <v>670</v>
      </c>
      <c r="E61" s="14">
        <v>670</v>
      </c>
    </row>
    <row r="62" spans="1:5" ht="15.75" x14ac:dyDescent="0.25">
      <c r="A62" s="23" t="s">
        <v>93</v>
      </c>
      <c r="B62" s="24" t="s">
        <v>94</v>
      </c>
      <c r="C62" s="14">
        <v>1400</v>
      </c>
      <c r="D62" s="14">
        <v>1400</v>
      </c>
      <c r="E62" s="14">
        <v>1400</v>
      </c>
    </row>
    <row r="63" spans="1:5" ht="15.75" x14ac:dyDescent="0.25">
      <c r="A63" s="20">
        <v>653</v>
      </c>
      <c r="B63" s="21" t="s">
        <v>97</v>
      </c>
      <c r="C63" s="22">
        <f>SUM(C64:C65)</f>
        <v>28400</v>
      </c>
      <c r="D63" s="22">
        <f t="shared" ref="D63:E63" si="7">SUM(D64:D65)</f>
        <v>28500</v>
      </c>
      <c r="E63" s="22">
        <f t="shared" si="7"/>
        <v>28500</v>
      </c>
    </row>
    <row r="64" spans="1:5" ht="15.75" x14ac:dyDescent="0.25">
      <c r="A64" s="23" t="s">
        <v>98</v>
      </c>
      <c r="B64" s="24" t="s">
        <v>99</v>
      </c>
      <c r="C64" s="14">
        <v>1400</v>
      </c>
      <c r="D64" s="14">
        <v>1500</v>
      </c>
      <c r="E64" s="14">
        <v>1500</v>
      </c>
    </row>
    <row r="65" spans="1:5" ht="15.75" x14ac:dyDescent="0.25">
      <c r="A65" s="23" t="s">
        <v>100</v>
      </c>
      <c r="B65" s="24" t="s">
        <v>101</v>
      </c>
      <c r="C65" s="14">
        <v>27000</v>
      </c>
      <c r="D65" s="14">
        <v>27000</v>
      </c>
      <c r="E65" s="14">
        <v>27000</v>
      </c>
    </row>
    <row r="66" spans="1:5" ht="15.75" x14ac:dyDescent="0.25">
      <c r="A66" s="25">
        <v>66</v>
      </c>
      <c r="B66" s="26" t="s">
        <v>102</v>
      </c>
      <c r="C66" s="27">
        <f>SUM(C67)</f>
        <v>1400</v>
      </c>
      <c r="D66" s="27">
        <f>SUM(D67)</f>
        <v>1400</v>
      </c>
      <c r="E66" s="27">
        <f>SUM(E67)</f>
        <v>1400</v>
      </c>
    </row>
    <row r="67" spans="1:5" ht="15.75" x14ac:dyDescent="0.25">
      <c r="A67" s="20">
        <v>662</v>
      </c>
      <c r="B67" s="21" t="s">
        <v>103</v>
      </c>
      <c r="C67" s="22">
        <f>C68</f>
        <v>1400</v>
      </c>
      <c r="D67" s="22">
        <f t="shared" ref="D67:E67" si="8">D68</f>
        <v>1400</v>
      </c>
      <c r="E67" s="22">
        <f t="shared" si="8"/>
        <v>1400</v>
      </c>
    </row>
    <row r="68" spans="1:5" ht="15.75" x14ac:dyDescent="0.25">
      <c r="A68" s="23" t="s">
        <v>105</v>
      </c>
      <c r="B68" s="24" t="s">
        <v>104</v>
      </c>
      <c r="C68" s="36">
        <v>1400</v>
      </c>
      <c r="D68" s="29">
        <v>1400</v>
      </c>
      <c r="E68" s="29">
        <v>1400</v>
      </c>
    </row>
    <row r="69" spans="1:5" ht="15.75" x14ac:dyDescent="0.25">
      <c r="A69" s="17">
        <v>67</v>
      </c>
      <c r="B69" s="18" t="s">
        <v>102</v>
      </c>
      <c r="C69" s="19">
        <f>SUM(C70)</f>
        <v>140</v>
      </c>
      <c r="D69" s="19">
        <f>SUM(D70)</f>
        <v>140</v>
      </c>
      <c r="E69" s="19">
        <f>SUM(E70)</f>
        <v>140</v>
      </c>
    </row>
    <row r="70" spans="1:5" ht="15.75" x14ac:dyDescent="0.25">
      <c r="A70" s="20">
        <v>681</v>
      </c>
      <c r="B70" s="69" t="s">
        <v>102</v>
      </c>
      <c r="C70" s="22">
        <f>SUM(C71:C72)</f>
        <v>140</v>
      </c>
      <c r="D70" s="22">
        <f>SUM(D71:D72)</f>
        <v>140</v>
      </c>
      <c r="E70" s="22">
        <f>SUM(E71:E72)</f>
        <v>140</v>
      </c>
    </row>
    <row r="71" spans="1:5" ht="15.75" x14ac:dyDescent="0.25">
      <c r="A71" s="23" t="s">
        <v>107</v>
      </c>
      <c r="B71" s="24" t="s">
        <v>108</v>
      </c>
      <c r="C71" s="36">
        <v>70</v>
      </c>
      <c r="D71" s="29">
        <v>70</v>
      </c>
      <c r="E71" s="29">
        <v>70</v>
      </c>
    </row>
    <row r="72" spans="1:5" ht="15.75" x14ac:dyDescent="0.25">
      <c r="A72" s="23" t="s">
        <v>417</v>
      </c>
      <c r="B72" s="24" t="s">
        <v>106</v>
      </c>
      <c r="C72" s="36">
        <v>70</v>
      </c>
      <c r="D72" s="29">
        <v>70</v>
      </c>
      <c r="E72" s="29">
        <v>70</v>
      </c>
    </row>
    <row r="73" spans="1:5" ht="15.75" x14ac:dyDescent="0.25">
      <c r="A73" s="25">
        <v>7</v>
      </c>
      <c r="B73" s="26" t="s">
        <v>109</v>
      </c>
      <c r="C73" s="27">
        <f t="shared" ref="C73:E75" si="9">C74</f>
        <v>55000</v>
      </c>
      <c r="D73" s="27">
        <f>D74</f>
        <v>55000</v>
      </c>
      <c r="E73" s="27">
        <f t="shared" si="9"/>
        <v>55000</v>
      </c>
    </row>
    <row r="74" spans="1:5" ht="15.75" x14ac:dyDescent="0.25">
      <c r="A74" s="17">
        <v>71</v>
      </c>
      <c r="B74" s="18" t="s">
        <v>110</v>
      </c>
      <c r="C74" s="19">
        <f t="shared" si="9"/>
        <v>55000</v>
      </c>
      <c r="D74" s="19">
        <f t="shared" si="9"/>
        <v>55000</v>
      </c>
      <c r="E74" s="19">
        <f t="shared" si="9"/>
        <v>55000</v>
      </c>
    </row>
    <row r="75" spans="1:5" ht="15.75" x14ac:dyDescent="0.25">
      <c r="A75" s="20">
        <v>711</v>
      </c>
      <c r="B75" s="21" t="s">
        <v>111</v>
      </c>
      <c r="C75" s="22">
        <f t="shared" si="9"/>
        <v>55000</v>
      </c>
      <c r="D75" s="22">
        <f t="shared" si="9"/>
        <v>55000</v>
      </c>
      <c r="E75" s="22">
        <f t="shared" si="9"/>
        <v>55000</v>
      </c>
    </row>
    <row r="76" spans="1:5" ht="15.75" x14ac:dyDescent="0.25">
      <c r="A76" s="23" t="s">
        <v>112</v>
      </c>
      <c r="B76" s="24" t="s">
        <v>113</v>
      </c>
      <c r="C76" s="14">
        <v>55000</v>
      </c>
      <c r="D76" s="14">
        <v>55000</v>
      </c>
      <c r="E76" s="14">
        <v>55000</v>
      </c>
    </row>
    <row r="77" spans="1:5" x14ac:dyDescent="0.25">
      <c r="A77" s="3"/>
      <c r="B77" s="2"/>
      <c r="C77" s="4"/>
      <c r="D77" s="4"/>
      <c r="E77" s="4"/>
    </row>
    <row r="78" spans="1:5" x14ac:dyDescent="0.25">
      <c r="A78" s="3"/>
      <c r="B78" s="2"/>
      <c r="C78" s="4"/>
      <c r="D78" s="4"/>
      <c r="E78" s="4"/>
    </row>
    <row r="79" spans="1:5" x14ac:dyDescent="0.25">
      <c r="A79" s="3"/>
      <c r="B79" s="2"/>
      <c r="C79" s="4"/>
      <c r="D79" s="4"/>
      <c r="E79" s="4"/>
    </row>
    <row r="80" spans="1:5" ht="31.5" x14ac:dyDescent="0.25">
      <c r="A80" s="32"/>
      <c r="B80" s="33" t="s">
        <v>114</v>
      </c>
      <c r="C80" s="73" t="s">
        <v>527</v>
      </c>
      <c r="D80" s="73" t="s">
        <v>528</v>
      </c>
      <c r="E80" s="73" t="s">
        <v>529</v>
      </c>
    </row>
    <row r="81" spans="1:7" ht="15.75" x14ac:dyDescent="0.25">
      <c r="A81" s="34" t="s">
        <v>115</v>
      </c>
      <c r="B81" s="35"/>
      <c r="C81" s="27">
        <f>C83+C255</f>
        <v>6060823.5800000001</v>
      </c>
      <c r="D81" s="27">
        <f>D83+D255</f>
        <v>5081805</v>
      </c>
      <c r="E81" s="27">
        <f>E83+E255</f>
        <v>4998030</v>
      </c>
      <c r="F81" s="67"/>
      <c r="G81" s="67"/>
    </row>
    <row r="82" spans="1:7" ht="15.75" x14ac:dyDescent="0.25">
      <c r="A82" s="12" t="s">
        <v>116</v>
      </c>
      <c r="B82" s="13" t="s">
        <v>117</v>
      </c>
      <c r="C82" s="36"/>
      <c r="D82" s="29"/>
      <c r="E82" s="29"/>
      <c r="F82" s="67"/>
      <c r="G82" s="67"/>
    </row>
    <row r="83" spans="1:7" ht="15.75" x14ac:dyDescent="0.25">
      <c r="A83" s="25">
        <v>3</v>
      </c>
      <c r="B83" s="26" t="s">
        <v>118</v>
      </c>
      <c r="C83" s="37">
        <f>C84+C113+C201+C206+C211+C217+C229</f>
        <v>2054520</v>
      </c>
      <c r="D83" s="37">
        <f>D84+D113+D201+D206+D211+D217+D229</f>
        <v>2051300</v>
      </c>
      <c r="E83" s="37">
        <f>E84+E113+E201+E206+E211+E217+E229</f>
        <v>2120650</v>
      </c>
      <c r="F83" s="67"/>
    </row>
    <row r="84" spans="1:7" ht="15.75" x14ac:dyDescent="0.25">
      <c r="A84" s="17">
        <v>31</v>
      </c>
      <c r="B84" s="18" t="s">
        <v>119</v>
      </c>
      <c r="C84" s="38">
        <f>C85+C95+C102</f>
        <v>622700</v>
      </c>
      <c r="D84" s="38">
        <f>D85+D95+D102</f>
        <v>682000</v>
      </c>
      <c r="E84" s="38">
        <f>E85+E95+E102</f>
        <v>733200</v>
      </c>
    </row>
    <row r="85" spans="1:7" ht="15.75" x14ac:dyDescent="0.25">
      <c r="A85" s="20">
        <v>311</v>
      </c>
      <c r="B85" s="21" t="s">
        <v>120</v>
      </c>
      <c r="C85" s="43">
        <f>SUM(C86:C94)</f>
        <v>451900</v>
      </c>
      <c r="D85" s="43">
        <f t="shared" ref="D85:E85" si="10">SUM(D86:D94)</f>
        <v>484900</v>
      </c>
      <c r="E85" s="43">
        <f t="shared" si="10"/>
        <v>512900</v>
      </c>
    </row>
    <row r="86" spans="1:7" ht="15.75" x14ac:dyDescent="0.25">
      <c r="A86" s="39" t="s">
        <v>121</v>
      </c>
      <c r="B86" s="40" t="s">
        <v>418</v>
      </c>
      <c r="C86" s="36">
        <v>71000</v>
      </c>
      <c r="D86" s="36">
        <v>71000</v>
      </c>
      <c r="E86" s="36">
        <v>71000</v>
      </c>
    </row>
    <row r="87" spans="1:7" ht="15.75" x14ac:dyDescent="0.25">
      <c r="A87" s="39" t="s">
        <v>122</v>
      </c>
      <c r="B87" s="40" t="s">
        <v>419</v>
      </c>
      <c r="C87" s="36">
        <v>92000</v>
      </c>
      <c r="D87" s="36">
        <v>103000</v>
      </c>
      <c r="E87" s="36">
        <v>109000</v>
      </c>
    </row>
    <row r="88" spans="1:7" ht="15.75" x14ac:dyDescent="0.25">
      <c r="A88" s="39" t="s">
        <v>123</v>
      </c>
      <c r="B88" s="40" t="s">
        <v>420</v>
      </c>
      <c r="C88" s="36">
        <v>26000</v>
      </c>
      <c r="D88" s="36">
        <v>31500</v>
      </c>
      <c r="E88" s="36">
        <v>37000</v>
      </c>
    </row>
    <row r="89" spans="1:7" ht="15.75" x14ac:dyDescent="0.25">
      <c r="A89" s="39" t="s">
        <v>124</v>
      </c>
      <c r="B89" s="40" t="s">
        <v>421</v>
      </c>
      <c r="C89" s="36">
        <v>206000</v>
      </c>
      <c r="D89" s="36">
        <v>217000</v>
      </c>
      <c r="E89" s="36">
        <v>228000</v>
      </c>
    </row>
    <row r="90" spans="1:7" ht="15.75" x14ac:dyDescent="0.25">
      <c r="A90" s="39" t="s">
        <v>125</v>
      </c>
      <c r="B90" s="40" t="s">
        <v>422</v>
      </c>
      <c r="C90" s="36">
        <v>42500</v>
      </c>
      <c r="D90" s="36">
        <v>48000</v>
      </c>
      <c r="E90" s="36">
        <v>53500</v>
      </c>
    </row>
    <row r="91" spans="1:7" ht="15.75" x14ac:dyDescent="0.25">
      <c r="A91" s="39" t="s">
        <v>130</v>
      </c>
      <c r="B91" s="40" t="s">
        <v>131</v>
      </c>
      <c r="C91" s="36">
        <v>2400</v>
      </c>
      <c r="D91" s="36">
        <v>2400</v>
      </c>
      <c r="E91" s="36">
        <v>2400</v>
      </c>
    </row>
    <row r="92" spans="1:7" ht="15.75" x14ac:dyDescent="0.25">
      <c r="A92" s="39" t="s">
        <v>132</v>
      </c>
      <c r="B92" s="40" t="s">
        <v>133</v>
      </c>
      <c r="C92" s="36">
        <v>6000</v>
      </c>
      <c r="D92" s="36">
        <v>6000</v>
      </c>
      <c r="E92" s="36">
        <v>6000</v>
      </c>
    </row>
    <row r="93" spans="1:7" ht="15.75" x14ac:dyDescent="0.25">
      <c r="A93" s="39" t="s">
        <v>134</v>
      </c>
      <c r="B93" s="40" t="s">
        <v>423</v>
      </c>
      <c r="C93" s="36">
        <v>3600</v>
      </c>
      <c r="D93" s="36">
        <v>3600</v>
      </c>
      <c r="E93" s="36">
        <v>3600</v>
      </c>
    </row>
    <row r="94" spans="1:7" ht="15.75" x14ac:dyDescent="0.25">
      <c r="A94" s="39" t="s">
        <v>530</v>
      </c>
      <c r="B94" s="40" t="s">
        <v>525</v>
      </c>
      <c r="C94" s="36">
        <v>2400</v>
      </c>
      <c r="D94" s="36">
        <v>2400</v>
      </c>
      <c r="E94" s="36">
        <v>2400</v>
      </c>
    </row>
    <row r="95" spans="1:7" ht="15.75" x14ac:dyDescent="0.25">
      <c r="A95" s="41">
        <v>312</v>
      </c>
      <c r="B95" s="42" t="s">
        <v>135</v>
      </c>
      <c r="C95" s="43">
        <f>SUM(C96:C101)</f>
        <v>18300</v>
      </c>
      <c r="D95" s="43">
        <f>SUM(D96:D101)</f>
        <v>21600</v>
      </c>
      <c r="E95" s="43">
        <f>SUM(E96:E101)</f>
        <v>24300</v>
      </c>
    </row>
    <row r="96" spans="1:7" ht="15.75" x14ac:dyDescent="0.25">
      <c r="A96" s="39" t="s">
        <v>136</v>
      </c>
      <c r="B96" s="40" t="s">
        <v>137</v>
      </c>
      <c r="C96" s="36">
        <v>6000</v>
      </c>
      <c r="D96" s="36">
        <v>7000</v>
      </c>
      <c r="E96" s="36">
        <v>8000</v>
      </c>
    </row>
    <row r="97" spans="1:5" ht="15.75" x14ac:dyDescent="0.25">
      <c r="A97" s="39" t="s">
        <v>138</v>
      </c>
      <c r="B97" s="40" t="s">
        <v>139</v>
      </c>
      <c r="C97" s="36">
        <v>1400</v>
      </c>
      <c r="D97" s="36">
        <v>2000</v>
      </c>
      <c r="E97" s="36">
        <v>2500</v>
      </c>
    </row>
    <row r="98" spans="1:5" ht="15.75" x14ac:dyDescent="0.25">
      <c r="A98" s="39" t="s">
        <v>140</v>
      </c>
      <c r="B98" s="40" t="s">
        <v>141</v>
      </c>
      <c r="C98" s="36">
        <v>1500</v>
      </c>
      <c r="D98" s="36">
        <v>2000</v>
      </c>
      <c r="E98" s="36">
        <v>2500</v>
      </c>
    </row>
    <row r="99" spans="1:5" ht="15.75" x14ac:dyDescent="0.25">
      <c r="A99" s="39" t="s">
        <v>142</v>
      </c>
      <c r="B99" s="40" t="s">
        <v>143</v>
      </c>
      <c r="C99" s="36">
        <v>8000</v>
      </c>
      <c r="D99" s="36">
        <v>9000</v>
      </c>
      <c r="E99" s="36">
        <v>9500</v>
      </c>
    </row>
    <row r="100" spans="1:5" ht="15.75" x14ac:dyDescent="0.25">
      <c r="A100" s="39" t="s">
        <v>144</v>
      </c>
      <c r="B100" s="40" t="s">
        <v>145</v>
      </c>
      <c r="C100" s="36">
        <v>700</v>
      </c>
      <c r="D100" s="36">
        <v>800</v>
      </c>
      <c r="E100" s="36">
        <v>900</v>
      </c>
    </row>
    <row r="101" spans="1:5" ht="15.75" x14ac:dyDescent="0.25">
      <c r="A101" s="39" t="s">
        <v>146</v>
      </c>
      <c r="B101" s="40" t="s">
        <v>147</v>
      </c>
      <c r="C101" s="36">
        <v>700</v>
      </c>
      <c r="D101" s="36">
        <v>800</v>
      </c>
      <c r="E101" s="36">
        <v>900</v>
      </c>
    </row>
    <row r="102" spans="1:5" ht="15.75" x14ac:dyDescent="0.25">
      <c r="A102" s="41">
        <v>313</v>
      </c>
      <c r="B102" s="42" t="s">
        <v>148</v>
      </c>
      <c r="C102" s="43">
        <f>SUM(C103:C112)</f>
        <v>152500</v>
      </c>
      <c r="D102" s="43">
        <f>SUM(D103:D112)</f>
        <v>175500</v>
      </c>
      <c r="E102" s="43">
        <f>SUM(E103:E112)</f>
        <v>196000</v>
      </c>
    </row>
    <row r="103" spans="1:5" ht="15.75" x14ac:dyDescent="0.25">
      <c r="A103" s="39" t="s">
        <v>126</v>
      </c>
      <c r="B103" s="40" t="s">
        <v>425</v>
      </c>
      <c r="C103" s="36">
        <v>18500</v>
      </c>
      <c r="D103" s="36">
        <v>18500</v>
      </c>
      <c r="E103" s="36">
        <v>18500</v>
      </c>
    </row>
    <row r="104" spans="1:5" ht="15.75" x14ac:dyDescent="0.25">
      <c r="A104" s="39" t="s">
        <v>127</v>
      </c>
      <c r="B104" s="40" t="s">
        <v>426</v>
      </c>
      <c r="C104" s="36">
        <v>24000</v>
      </c>
      <c r="D104" s="36">
        <v>25500</v>
      </c>
      <c r="E104" s="36">
        <v>27000</v>
      </c>
    </row>
    <row r="105" spans="1:5" ht="15.75" x14ac:dyDescent="0.25">
      <c r="A105" s="39" t="s">
        <v>424</v>
      </c>
      <c r="B105" s="40" t="s">
        <v>427</v>
      </c>
      <c r="C105" s="36">
        <v>8500</v>
      </c>
      <c r="D105" s="36">
        <v>9500</v>
      </c>
      <c r="E105" s="36">
        <v>10500</v>
      </c>
    </row>
    <row r="106" spans="1:5" ht="15.75" x14ac:dyDescent="0.25">
      <c r="A106" s="39" t="s">
        <v>128</v>
      </c>
      <c r="B106" s="40" t="s">
        <v>428</v>
      </c>
      <c r="C106" s="36">
        <v>10500</v>
      </c>
      <c r="D106" s="36">
        <v>11500</v>
      </c>
      <c r="E106" s="36">
        <v>12500</v>
      </c>
    </row>
    <row r="107" spans="1:5" ht="15.75" x14ac:dyDescent="0.25">
      <c r="A107" s="39" t="s">
        <v>129</v>
      </c>
      <c r="B107" s="40" t="s">
        <v>429</v>
      </c>
      <c r="C107" s="36">
        <v>43000</v>
      </c>
      <c r="D107" s="36">
        <v>48500</v>
      </c>
      <c r="E107" s="36">
        <v>54000</v>
      </c>
    </row>
    <row r="108" spans="1:5" ht="15.75" x14ac:dyDescent="0.25">
      <c r="A108" s="39" t="s">
        <v>149</v>
      </c>
      <c r="B108" s="40" t="s">
        <v>150</v>
      </c>
      <c r="C108" s="36">
        <v>10000</v>
      </c>
      <c r="D108" s="36">
        <v>15000</v>
      </c>
      <c r="E108" s="36">
        <v>20000</v>
      </c>
    </row>
    <row r="109" spans="1:5" ht="15.75" x14ac:dyDescent="0.25">
      <c r="A109" s="39" t="s">
        <v>431</v>
      </c>
      <c r="B109" s="40" t="s">
        <v>151</v>
      </c>
      <c r="C109" s="36">
        <v>12500</v>
      </c>
      <c r="D109" s="36">
        <v>20000</v>
      </c>
      <c r="E109" s="36">
        <v>25000</v>
      </c>
    </row>
    <row r="110" spans="1:5" ht="15.75" x14ac:dyDescent="0.25">
      <c r="A110" s="39" t="s">
        <v>432</v>
      </c>
      <c r="B110" s="40" t="s">
        <v>152</v>
      </c>
      <c r="C110" s="36">
        <v>6000</v>
      </c>
      <c r="D110" s="36">
        <v>6500</v>
      </c>
      <c r="E110" s="36">
        <v>7000</v>
      </c>
    </row>
    <row r="111" spans="1:5" ht="15.75" x14ac:dyDescent="0.25">
      <c r="A111" s="39" t="s">
        <v>433</v>
      </c>
      <c r="B111" s="40" t="s">
        <v>430</v>
      </c>
      <c r="C111" s="36">
        <v>17000</v>
      </c>
      <c r="D111" s="36">
        <v>17500</v>
      </c>
      <c r="E111" s="36">
        <v>18000</v>
      </c>
    </row>
    <row r="112" spans="1:5" ht="15.75" x14ac:dyDescent="0.25">
      <c r="A112" s="39" t="s">
        <v>434</v>
      </c>
      <c r="B112" s="40" t="s">
        <v>153</v>
      </c>
      <c r="C112" s="36">
        <v>2500</v>
      </c>
      <c r="D112" s="36">
        <v>3000</v>
      </c>
      <c r="E112" s="36">
        <v>3500</v>
      </c>
    </row>
    <row r="113" spans="1:5" ht="15.75" x14ac:dyDescent="0.25">
      <c r="A113" s="17">
        <v>32</v>
      </c>
      <c r="B113" s="18" t="s">
        <v>154</v>
      </c>
      <c r="C113" s="19">
        <f>C114+C131+C145+C183</f>
        <v>1039020</v>
      </c>
      <c r="D113" s="19">
        <f>D114+D131+D145+D183</f>
        <v>976800</v>
      </c>
      <c r="E113" s="19">
        <f>E114+E131+E145+E183</f>
        <v>994950</v>
      </c>
    </row>
    <row r="114" spans="1:5" ht="15.75" x14ac:dyDescent="0.25">
      <c r="A114" s="20">
        <v>321</v>
      </c>
      <c r="B114" s="21" t="s">
        <v>155</v>
      </c>
      <c r="C114" s="22">
        <f>SUM(C115:C130)</f>
        <v>9420</v>
      </c>
      <c r="D114" s="22">
        <f t="shared" ref="D114:E114" si="11">SUM(D115:D130)</f>
        <v>11250</v>
      </c>
      <c r="E114" s="22">
        <f t="shared" si="11"/>
        <v>13150</v>
      </c>
    </row>
    <row r="115" spans="1:5" ht="15.75" x14ac:dyDescent="0.25">
      <c r="A115" s="23" t="s">
        <v>156</v>
      </c>
      <c r="B115" s="28" t="s">
        <v>157</v>
      </c>
      <c r="C115" s="14">
        <v>400</v>
      </c>
      <c r="D115" s="14">
        <v>500</v>
      </c>
      <c r="E115" s="14">
        <v>600</v>
      </c>
    </row>
    <row r="116" spans="1:5" ht="15.75" x14ac:dyDescent="0.25">
      <c r="A116" s="23" t="s">
        <v>435</v>
      </c>
      <c r="B116" s="28" t="s">
        <v>158</v>
      </c>
      <c r="C116" s="14">
        <v>500</v>
      </c>
      <c r="D116" s="14">
        <v>600</v>
      </c>
      <c r="E116" s="14">
        <v>700</v>
      </c>
    </row>
    <row r="117" spans="1:5" ht="15.75" x14ac:dyDescent="0.25">
      <c r="A117" s="23" t="s">
        <v>159</v>
      </c>
      <c r="B117" s="28" t="s">
        <v>160</v>
      </c>
      <c r="C117" s="14">
        <v>100</v>
      </c>
      <c r="D117" s="14">
        <v>200</v>
      </c>
      <c r="E117" s="14">
        <v>300</v>
      </c>
    </row>
    <row r="118" spans="1:5" ht="15.75" x14ac:dyDescent="0.25">
      <c r="A118" s="23" t="s">
        <v>161</v>
      </c>
      <c r="B118" s="28" t="s">
        <v>162</v>
      </c>
      <c r="C118" s="14">
        <v>150</v>
      </c>
      <c r="D118" s="14">
        <v>250</v>
      </c>
      <c r="E118" s="14">
        <v>350</v>
      </c>
    </row>
    <row r="119" spans="1:5" ht="15.75" x14ac:dyDescent="0.25">
      <c r="A119" s="23" t="s">
        <v>163</v>
      </c>
      <c r="B119" s="28" t="s">
        <v>164</v>
      </c>
      <c r="C119" s="14">
        <v>150</v>
      </c>
      <c r="D119" s="14">
        <v>250</v>
      </c>
      <c r="E119" s="14">
        <v>250</v>
      </c>
    </row>
    <row r="120" spans="1:5" ht="15.75" x14ac:dyDescent="0.25">
      <c r="A120" s="23" t="s">
        <v>165</v>
      </c>
      <c r="B120" s="28" t="s">
        <v>166</v>
      </c>
      <c r="C120" s="14">
        <v>600</v>
      </c>
      <c r="D120" s="14">
        <v>700</v>
      </c>
      <c r="E120" s="14">
        <v>800</v>
      </c>
    </row>
    <row r="121" spans="1:5" ht="15.75" x14ac:dyDescent="0.25">
      <c r="A121" s="23" t="s">
        <v>167</v>
      </c>
      <c r="B121" s="28" t="s">
        <v>168</v>
      </c>
      <c r="C121" s="14">
        <v>200</v>
      </c>
      <c r="D121" s="14">
        <v>300</v>
      </c>
      <c r="E121" s="14">
        <v>400</v>
      </c>
    </row>
    <row r="122" spans="1:5" ht="15.75" x14ac:dyDescent="0.25">
      <c r="A122" s="23" t="s">
        <v>169</v>
      </c>
      <c r="B122" s="28" t="s">
        <v>170</v>
      </c>
      <c r="C122" s="14">
        <v>200</v>
      </c>
      <c r="D122" s="14">
        <v>300</v>
      </c>
      <c r="E122" s="14">
        <v>350</v>
      </c>
    </row>
    <row r="123" spans="1:5" ht="15.75" x14ac:dyDescent="0.25">
      <c r="A123" s="39" t="s">
        <v>171</v>
      </c>
      <c r="B123" s="40" t="s">
        <v>172</v>
      </c>
      <c r="C123" s="36">
        <v>150</v>
      </c>
      <c r="D123" s="36">
        <v>200</v>
      </c>
      <c r="E123" s="36">
        <v>250</v>
      </c>
    </row>
    <row r="124" spans="1:5" ht="15.75" x14ac:dyDescent="0.25">
      <c r="A124" s="23" t="s">
        <v>436</v>
      </c>
      <c r="B124" s="24" t="s">
        <v>173</v>
      </c>
      <c r="C124" s="14">
        <v>4000</v>
      </c>
      <c r="D124" s="14">
        <v>4500</v>
      </c>
      <c r="E124" s="14">
        <v>5000</v>
      </c>
    </row>
    <row r="125" spans="1:5" ht="15.75" x14ac:dyDescent="0.25">
      <c r="A125" s="23" t="s">
        <v>437</v>
      </c>
      <c r="B125" s="24" t="s">
        <v>174</v>
      </c>
      <c r="C125" s="14">
        <v>300</v>
      </c>
      <c r="D125" s="14">
        <v>350</v>
      </c>
      <c r="E125" s="14">
        <v>400</v>
      </c>
    </row>
    <row r="126" spans="1:5" ht="15.75" x14ac:dyDescent="0.25">
      <c r="A126" s="23" t="s">
        <v>175</v>
      </c>
      <c r="B126" s="24" t="s">
        <v>176</v>
      </c>
      <c r="C126" s="14">
        <v>2000</v>
      </c>
      <c r="D126" s="14">
        <v>2500</v>
      </c>
      <c r="E126" s="14">
        <v>3000</v>
      </c>
    </row>
    <row r="127" spans="1:5" ht="15.75" x14ac:dyDescent="0.25">
      <c r="A127" s="39" t="s">
        <v>438</v>
      </c>
      <c r="B127" s="40" t="s">
        <v>177</v>
      </c>
      <c r="C127" s="36">
        <v>250</v>
      </c>
      <c r="D127" s="36">
        <v>0</v>
      </c>
      <c r="E127" s="36">
        <v>0</v>
      </c>
    </row>
    <row r="128" spans="1:5" ht="15.75" x14ac:dyDescent="0.25">
      <c r="A128" s="39" t="s">
        <v>178</v>
      </c>
      <c r="B128" s="40" t="s">
        <v>179</v>
      </c>
      <c r="C128" s="36">
        <v>140</v>
      </c>
      <c r="D128" s="36">
        <v>200</v>
      </c>
      <c r="E128" s="36">
        <v>250</v>
      </c>
    </row>
    <row r="129" spans="1:5" ht="15.75" x14ac:dyDescent="0.25">
      <c r="A129" s="39" t="s">
        <v>439</v>
      </c>
      <c r="B129" s="40" t="s">
        <v>180</v>
      </c>
      <c r="C129" s="36">
        <v>140</v>
      </c>
      <c r="D129" s="36">
        <v>200</v>
      </c>
      <c r="E129" s="36">
        <v>250</v>
      </c>
    </row>
    <row r="130" spans="1:5" ht="15.75" x14ac:dyDescent="0.25">
      <c r="A130" s="39" t="s">
        <v>440</v>
      </c>
      <c r="B130" s="40" t="s">
        <v>181</v>
      </c>
      <c r="C130" s="36">
        <v>140</v>
      </c>
      <c r="D130" s="36">
        <v>200</v>
      </c>
      <c r="E130" s="36">
        <v>250</v>
      </c>
    </row>
    <row r="131" spans="1:5" ht="15.75" x14ac:dyDescent="0.25">
      <c r="A131" s="41">
        <v>322</v>
      </c>
      <c r="B131" s="42" t="s">
        <v>182</v>
      </c>
      <c r="C131" s="43">
        <f>SUM(C132:C144)</f>
        <v>145600</v>
      </c>
      <c r="D131" s="43">
        <f t="shared" ref="D131:E131" si="12">SUM(D132:D144)</f>
        <v>169250</v>
      </c>
      <c r="E131" s="43">
        <f t="shared" si="12"/>
        <v>186800</v>
      </c>
    </row>
    <row r="132" spans="1:5" ht="15.75" x14ac:dyDescent="0.25">
      <c r="A132" s="39" t="s">
        <v>183</v>
      </c>
      <c r="B132" s="40" t="s">
        <v>184</v>
      </c>
      <c r="C132" s="36">
        <v>3500</v>
      </c>
      <c r="D132" s="36">
        <v>4000</v>
      </c>
      <c r="E132" s="36">
        <v>4500</v>
      </c>
    </row>
    <row r="133" spans="1:5" ht="15.75" x14ac:dyDescent="0.25">
      <c r="A133" s="39" t="s">
        <v>185</v>
      </c>
      <c r="B133" s="40" t="s">
        <v>186</v>
      </c>
      <c r="C133" s="36">
        <v>1400</v>
      </c>
      <c r="D133" s="36">
        <v>2000</v>
      </c>
      <c r="E133" s="36">
        <v>2500</v>
      </c>
    </row>
    <row r="134" spans="1:5" ht="15.75" x14ac:dyDescent="0.25">
      <c r="A134" s="39" t="s">
        <v>187</v>
      </c>
      <c r="B134" s="40" t="s">
        <v>188</v>
      </c>
      <c r="C134" s="36">
        <v>1500</v>
      </c>
      <c r="D134" s="36">
        <v>2000</v>
      </c>
      <c r="E134" s="36">
        <v>2500</v>
      </c>
    </row>
    <row r="135" spans="1:5" ht="15.75" x14ac:dyDescent="0.25">
      <c r="A135" s="39" t="s">
        <v>532</v>
      </c>
      <c r="B135" s="40" t="s">
        <v>441</v>
      </c>
      <c r="C135" s="36">
        <v>24000</v>
      </c>
      <c r="D135" s="36">
        <v>27000</v>
      </c>
      <c r="E135" s="36">
        <v>30000</v>
      </c>
    </row>
    <row r="136" spans="1:5" ht="15.75" x14ac:dyDescent="0.25">
      <c r="A136" s="39" t="s">
        <v>189</v>
      </c>
      <c r="B136" s="40" t="s">
        <v>190</v>
      </c>
      <c r="C136" s="36">
        <v>24000</v>
      </c>
      <c r="D136" s="36">
        <v>30000</v>
      </c>
      <c r="E136" s="36">
        <v>35000</v>
      </c>
    </row>
    <row r="137" spans="1:5" ht="15.75" x14ac:dyDescent="0.25">
      <c r="A137" s="39" t="s">
        <v>442</v>
      </c>
      <c r="B137" s="40" t="s">
        <v>191</v>
      </c>
      <c r="C137" s="36">
        <v>60000</v>
      </c>
      <c r="D137" s="36">
        <v>70000</v>
      </c>
      <c r="E137" s="36">
        <v>75000</v>
      </c>
    </row>
    <row r="138" spans="1:5" ht="15.75" x14ac:dyDescent="0.25">
      <c r="A138" s="23" t="s">
        <v>443</v>
      </c>
      <c r="B138" s="24" t="s">
        <v>192</v>
      </c>
      <c r="C138" s="14">
        <v>5000</v>
      </c>
      <c r="D138" s="14">
        <v>5500</v>
      </c>
      <c r="E138" s="14">
        <v>6000</v>
      </c>
    </row>
    <row r="139" spans="1:5" ht="15.75" x14ac:dyDescent="0.25">
      <c r="A139" s="23" t="s">
        <v>193</v>
      </c>
      <c r="B139" s="24" t="s">
        <v>194</v>
      </c>
      <c r="C139" s="14">
        <v>9000</v>
      </c>
      <c r="D139" s="14">
        <v>9500</v>
      </c>
      <c r="E139" s="14">
        <v>10000</v>
      </c>
    </row>
    <row r="140" spans="1:5" ht="15.75" x14ac:dyDescent="0.25">
      <c r="A140" s="23" t="s">
        <v>195</v>
      </c>
      <c r="B140" s="24" t="s">
        <v>196</v>
      </c>
      <c r="C140" s="14">
        <v>7500</v>
      </c>
      <c r="D140" s="14">
        <v>8000</v>
      </c>
      <c r="E140" s="14">
        <v>8500</v>
      </c>
    </row>
    <row r="141" spans="1:5" ht="15.75" x14ac:dyDescent="0.25">
      <c r="A141" s="23" t="s">
        <v>444</v>
      </c>
      <c r="B141" s="24" t="s">
        <v>197</v>
      </c>
      <c r="C141" s="14">
        <v>3000</v>
      </c>
      <c r="D141" s="14">
        <v>3500</v>
      </c>
      <c r="E141" s="14">
        <v>4000</v>
      </c>
    </row>
    <row r="142" spans="1:5" ht="15.75" x14ac:dyDescent="0.25">
      <c r="A142" s="23" t="s">
        <v>198</v>
      </c>
      <c r="B142" s="24" t="s">
        <v>199</v>
      </c>
      <c r="C142" s="14">
        <v>5000</v>
      </c>
      <c r="D142" s="14">
        <v>5500</v>
      </c>
      <c r="E142" s="14">
        <v>6000</v>
      </c>
    </row>
    <row r="143" spans="1:5" ht="15.75" x14ac:dyDescent="0.25">
      <c r="A143" s="23" t="s">
        <v>200</v>
      </c>
      <c r="B143" s="24" t="s">
        <v>201</v>
      </c>
      <c r="C143" s="14">
        <v>1000</v>
      </c>
      <c r="D143" s="14">
        <v>1500</v>
      </c>
      <c r="E143" s="14">
        <v>2000</v>
      </c>
    </row>
    <row r="144" spans="1:5" ht="15.75" x14ac:dyDescent="0.25">
      <c r="A144" s="23" t="s">
        <v>202</v>
      </c>
      <c r="B144" s="24" t="s">
        <v>203</v>
      </c>
      <c r="C144" s="14">
        <v>700</v>
      </c>
      <c r="D144" s="14">
        <v>750</v>
      </c>
      <c r="E144" s="14">
        <v>800</v>
      </c>
    </row>
    <row r="145" spans="1:5" ht="15.75" x14ac:dyDescent="0.25">
      <c r="A145" s="20">
        <v>323</v>
      </c>
      <c r="B145" s="21" t="s">
        <v>204</v>
      </c>
      <c r="C145" s="22">
        <f>SUM(C146:C182)</f>
        <v>744750</v>
      </c>
      <c r="D145" s="22">
        <f>SUM(D146:D182)</f>
        <v>660550</v>
      </c>
      <c r="E145" s="22">
        <f>SUM(E146:E182)</f>
        <v>659250</v>
      </c>
    </row>
    <row r="146" spans="1:5" ht="15.75" x14ac:dyDescent="0.25">
      <c r="A146" s="23" t="s">
        <v>205</v>
      </c>
      <c r="B146" s="24" t="s">
        <v>206</v>
      </c>
      <c r="C146" s="14">
        <v>600</v>
      </c>
      <c r="D146" s="14">
        <v>700</v>
      </c>
      <c r="E146" s="14">
        <v>800</v>
      </c>
    </row>
    <row r="147" spans="1:5" ht="15.75" x14ac:dyDescent="0.25">
      <c r="A147" s="23" t="s">
        <v>445</v>
      </c>
      <c r="B147" s="24" t="s">
        <v>207</v>
      </c>
      <c r="C147" s="14">
        <v>1000</v>
      </c>
      <c r="D147" s="14">
        <v>1300</v>
      </c>
      <c r="E147" s="14">
        <v>1600</v>
      </c>
    </row>
    <row r="148" spans="1:5" ht="15.75" x14ac:dyDescent="0.25">
      <c r="A148" s="23" t="s">
        <v>446</v>
      </c>
      <c r="B148" s="24" t="s">
        <v>208</v>
      </c>
      <c r="C148" s="14">
        <v>1600</v>
      </c>
      <c r="D148" s="14">
        <v>2000</v>
      </c>
      <c r="E148" s="14">
        <v>2200</v>
      </c>
    </row>
    <row r="149" spans="1:5" ht="15.75" x14ac:dyDescent="0.25">
      <c r="A149" s="23" t="s">
        <v>447</v>
      </c>
      <c r="B149" s="24" t="s">
        <v>209</v>
      </c>
      <c r="C149" s="14">
        <v>1600</v>
      </c>
      <c r="D149" s="14">
        <v>2000</v>
      </c>
      <c r="E149" s="14">
        <v>2200</v>
      </c>
    </row>
    <row r="150" spans="1:5" ht="15.75" x14ac:dyDescent="0.25">
      <c r="A150" s="39" t="s">
        <v>210</v>
      </c>
      <c r="B150" s="40" t="s">
        <v>211</v>
      </c>
      <c r="C150" s="36">
        <v>1000</v>
      </c>
      <c r="D150" s="36">
        <v>1200</v>
      </c>
      <c r="E150" s="36">
        <v>1500</v>
      </c>
    </row>
    <row r="151" spans="1:5" ht="15.75" x14ac:dyDescent="0.25">
      <c r="A151" s="39" t="s">
        <v>212</v>
      </c>
      <c r="B151" s="40" t="s">
        <v>213</v>
      </c>
      <c r="C151" s="36">
        <v>10000</v>
      </c>
      <c r="D151" s="36">
        <v>10000</v>
      </c>
      <c r="E151" s="36">
        <v>10000</v>
      </c>
    </row>
    <row r="152" spans="1:5" ht="15.75" x14ac:dyDescent="0.25">
      <c r="A152" s="39" t="s">
        <v>448</v>
      </c>
      <c r="B152" s="40" t="s">
        <v>214</v>
      </c>
      <c r="C152" s="36">
        <v>700</v>
      </c>
      <c r="D152" s="36">
        <v>700</v>
      </c>
      <c r="E152" s="36">
        <v>700</v>
      </c>
    </row>
    <row r="153" spans="1:5" ht="15.75" x14ac:dyDescent="0.25">
      <c r="A153" s="39" t="s">
        <v>215</v>
      </c>
      <c r="B153" s="74" t="s">
        <v>216</v>
      </c>
      <c r="C153" s="36">
        <v>2000</v>
      </c>
      <c r="D153" s="36">
        <v>2000</v>
      </c>
      <c r="E153" s="36">
        <v>2000</v>
      </c>
    </row>
    <row r="154" spans="1:5" ht="15.75" x14ac:dyDescent="0.25">
      <c r="A154" s="39" t="s">
        <v>449</v>
      </c>
      <c r="B154" s="74" t="s">
        <v>450</v>
      </c>
      <c r="C154" s="36">
        <v>4000</v>
      </c>
      <c r="D154" s="36">
        <v>4300</v>
      </c>
      <c r="E154" s="36">
        <v>4500</v>
      </c>
    </row>
    <row r="155" spans="1:5" ht="15.75" x14ac:dyDescent="0.25">
      <c r="A155" s="39" t="s">
        <v>217</v>
      </c>
      <c r="B155" s="40" t="s">
        <v>218</v>
      </c>
      <c r="C155" s="36">
        <v>4000</v>
      </c>
      <c r="D155" s="36">
        <v>4300</v>
      </c>
      <c r="E155" s="36">
        <v>4500</v>
      </c>
    </row>
    <row r="156" spans="1:5" ht="15.75" x14ac:dyDescent="0.25">
      <c r="A156" s="39" t="s">
        <v>219</v>
      </c>
      <c r="B156" s="40" t="s">
        <v>220</v>
      </c>
      <c r="C156" s="36">
        <v>4000</v>
      </c>
      <c r="D156" s="36">
        <v>4000</v>
      </c>
      <c r="E156" s="36">
        <v>4000</v>
      </c>
    </row>
    <row r="157" spans="1:5" ht="15.75" x14ac:dyDescent="0.25">
      <c r="A157" s="39" t="s">
        <v>451</v>
      </c>
      <c r="B157" s="40" t="s">
        <v>452</v>
      </c>
      <c r="C157" s="36">
        <v>490000</v>
      </c>
      <c r="D157" s="36">
        <v>490000</v>
      </c>
      <c r="E157" s="36">
        <v>490000</v>
      </c>
    </row>
    <row r="158" spans="1:5" ht="15.75" x14ac:dyDescent="0.25">
      <c r="A158" s="39" t="s">
        <v>221</v>
      </c>
      <c r="B158" s="40" t="s">
        <v>222</v>
      </c>
      <c r="C158" s="36">
        <v>10000</v>
      </c>
      <c r="D158" s="36">
        <v>10000</v>
      </c>
      <c r="E158" s="36">
        <v>10000</v>
      </c>
    </row>
    <row r="159" spans="1:5" ht="15.75" x14ac:dyDescent="0.25">
      <c r="A159" s="39" t="s">
        <v>454</v>
      </c>
      <c r="B159" s="40" t="s">
        <v>455</v>
      </c>
      <c r="C159" s="36">
        <v>2000</v>
      </c>
      <c r="D159" s="36">
        <v>300</v>
      </c>
      <c r="E159" s="36">
        <v>0</v>
      </c>
    </row>
    <row r="160" spans="1:5" ht="15.75" x14ac:dyDescent="0.25">
      <c r="A160" s="39" t="s">
        <v>223</v>
      </c>
      <c r="B160" s="40" t="s">
        <v>224</v>
      </c>
      <c r="C160" s="36">
        <v>1500</v>
      </c>
      <c r="D160" s="36">
        <v>1500</v>
      </c>
      <c r="E160" s="36">
        <v>1500</v>
      </c>
    </row>
    <row r="161" spans="1:5" ht="15.75" x14ac:dyDescent="0.25">
      <c r="A161" s="39" t="s">
        <v>225</v>
      </c>
      <c r="B161" s="40" t="s">
        <v>226</v>
      </c>
      <c r="C161" s="36">
        <v>10000</v>
      </c>
      <c r="D161" s="36">
        <v>10000</v>
      </c>
      <c r="E161" s="36">
        <v>10000</v>
      </c>
    </row>
    <row r="162" spans="1:5" ht="15.75" x14ac:dyDescent="0.25">
      <c r="A162" s="39" t="s">
        <v>228</v>
      </c>
      <c r="B162" s="40" t="s">
        <v>229</v>
      </c>
      <c r="C162" s="36">
        <v>14000</v>
      </c>
      <c r="D162" s="36">
        <v>14000</v>
      </c>
      <c r="E162" s="36">
        <v>14000</v>
      </c>
    </row>
    <row r="163" spans="1:5" ht="15.75" x14ac:dyDescent="0.25">
      <c r="A163" s="39" t="s">
        <v>456</v>
      </c>
      <c r="B163" s="40" t="s">
        <v>227</v>
      </c>
      <c r="C163" s="36">
        <v>87000</v>
      </c>
      <c r="D163" s="36">
        <v>0</v>
      </c>
      <c r="E163" s="36">
        <v>0</v>
      </c>
    </row>
    <row r="164" spans="1:5" ht="15.75" x14ac:dyDescent="0.25">
      <c r="A164" s="39" t="s">
        <v>457</v>
      </c>
      <c r="B164" s="40" t="s">
        <v>230</v>
      </c>
      <c r="C164" s="36">
        <v>5000</v>
      </c>
      <c r="D164" s="36">
        <v>5000</v>
      </c>
      <c r="E164" s="36">
        <v>5000</v>
      </c>
    </row>
    <row r="165" spans="1:5" ht="15.75" x14ac:dyDescent="0.25">
      <c r="A165" s="39" t="s">
        <v>458</v>
      </c>
      <c r="B165" s="74" t="s">
        <v>231</v>
      </c>
      <c r="C165" s="36">
        <v>10000</v>
      </c>
      <c r="D165" s="36">
        <v>10000</v>
      </c>
      <c r="E165" s="36">
        <v>10000</v>
      </c>
    </row>
    <row r="166" spans="1:5" ht="15.75" x14ac:dyDescent="0.25">
      <c r="A166" s="39" t="s">
        <v>459</v>
      </c>
      <c r="B166" s="74" t="s">
        <v>232</v>
      </c>
      <c r="C166" s="36">
        <v>27000</v>
      </c>
      <c r="D166" s="36">
        <v>27000</v>
      </c>
      <c r="E166" s="36">
        <v>27000</v>
      </c>
    </row>
    <row r="167" spans="1:5" ht="15.75" x14ac:dyDescent="0.25">
      <c r="A167" s="39" t="s">
        <v>460</v>
      </c>
      <c r="B167" s="40" t="s">
        <v>461</v>
      </c>
      <c r="C167" s="36">
        <v>4000</v>
      </c>
      <c r="D167" s="36">
        <v>4000</v>
      </c>
      <c r="E167" s="36">
        <v>4000</v>
      </c>
    </row>
    <row r="168" spans="1:5" ht="15.75" x14ac:dyDescent="0.25">
      <c r="A168" s="39" t="s">
        <v>233</v>
      </c>
      <c r="B168" s="40" t="s">
        <v>234</v>
      </c>
      <c r="C168" s="36">
        <v>2500</v>
      </c>
      <c r="D168" s="36">
        <v>0</v>
      </c>
      <c r="E168" s="36">
        <v>2500</v>
      </c>
    </row>
    <row r="169" spans="1:5" ht="15.75" x14ac:dyDescent="0.25">
      <c r="A169" s="23" t="s">
        <v>235</v>
      </c>
      <c r="B169" s="24" t="s">
        <v>236</v>
      </c>
      <c r="C169" s="14">
        <v>1500</v>
      </c>
      <c r="D169" s="14">
        <v>1500</v>
      </c>
      <c r="E169" s="14">
        <v>1500</v>
      </c>
    </row>
    <row r="170" spans="1:5" ht="15.75" x14ac:dyDescent="0.25">
      <c r="A170" s="39" t="s">
        <v>462</v>
      </c>
      <c r="B170" s="40" t="s">
        <v>237</v>
      </c>
      <c r="C170" s="36">
        <v>11000</v>
      </c>
      <c r="D170" s="36">
        <v>11000</v>
      </c>
      <c r="E170" s="36">
        <v>11000</v>
      </c>
    </row>
    <row r="171" spans="1:5" ht="15.75" x14ac:dyDescent="0.25">
      <c r="A171" s="39" t="s">
        <v>238</v>
      </c>
      <c r="B171" s="40" t="s">
        <v>239</v>
      </c>
      <c r="C171" s="36">
        <v>150</v>
      </c>
      <c r="D171" s="36">
        <v>150</v>
      </c>
      <c r="E171" s="36">
        <v>150</v>
      </c>
    </row>
    <row r="172" spans="1:5" ht="15.75" x14ac:dyDescent="0.25">
      <c r="A172" s="39" t="s">
        <v>240</v>
      </c>
      <c r="B172" s="40" t="s">
        <v>241</v>
      </c>
      <c r="C172" s="36">
        <v>4000</v>
      </c>
      <c r="D172" s="36">
        <v>4000</v>
      </c>
      <c r="E172" s="36">
        <v>4000</v>
      </c>
    </row>
    <row r="173" spans="1:5" ht="15.75" x14ac:dyDescent="0.25">
      <c r="A173" s="39" t="s">
        <v>242</v>
      </c>
      <c r="B173" s="40" t="s">
        <v>243</v>
      </c>
      <c r="C173" s="36">
        <v>3000</v>
      </c>
      <c r="D173" s="36">
        <v>3000</v>
      </c>
      <c r="E173" s="36">
        <v>3000</v>
      </c>
    </row>
    <row r="174" spans="1:5" ht="15.75" x14ac:dyDescent="0.25">
      <c r="A174" s="39" t="s">
        <v>244</v>
      </c>
      <c r="B174" s="40" t="s">
        <v>245</v>
      </c>
      <c r="C174" s="36">
        <v>2000</v>
      </c>
      <c r="D174" s="36">
        <v>2000</v>
      </c>
      <c r="E174" s="36">
        <v>2000</v>
      </c>
    </row>
    <row r="175" spans="1:5" ht="15.75" x14ac:dyDescent="0.25">
      <c r="A175" s="39" t="s">
        <v>250</v>
      </c>
      <c r="B175" s="40" t="s">
        <v>251</v>
      </c>
      <c r="C175" s="36">
        <v>14000</v>
      </c>
      <c r="D175" s="36">
        <v>14000</v>
      </c>
      <c r="E175" s="36">
        <v>14000</v>
      </c>
    </row>
    <row r="176" spans="1:5" ht="15.75" x14ac:dyDescent="0.25">
      <c r="A176" s="39" t="s">
        <v>246</v>
      </c>
      <c r="B176" s="40" t="s">
        <v>247</v>
      </c>
      <c r="C176" s="36">
        <v>2000</v>
      </c>
      <c r="D176" s="36">
        <v>2000</v>
      </c>
      <c r="E176" s="36">
        <v>2000</v>
      </c>
    </row>
    <row r="177" spans="1:5" ht="15.75" x14ac:dyDescent="0.25">
      <c r="A177" s="39" t="s">
        <v>463</v>
      </c>
      <c r="B177" s="40" t="s">
        <v>248</v>
      </c>
      <c r="C177" s="36">
        <v>700</v>
      </c>
      <c r="D177" s="36">
        <v>700</v>
      </c>
      <c r="E177" s="36">
        <v>700</v>
      </c>
    </row>
    <row r="178" spans="1:5" ht="15.75" x14ac:dyDescent="0.25">
      <c r="A178" s="39" t="s">
        <v>464</v>
      </c>
      <c r="B178" s="40" t="s">
        <v>249</v>
      </c>
      <c r="C178" s="36">
        <v>400</v>
      </c>
      <c r="D178" s="36">
        <v>400</v>
      </c>
      <c r="E178" s="36">
        <v>400</v>
      </c>
    </row>
    <row r="179" spans="1:5" ht="15.75" x14ac:dyDescent="0.25">
      <c r="A179" s="39" t="s">
        <v>252</v>
      </c>
      <c r="B179" s="40" t="s">
        <v>253</v>
      </c>
      <c r="C179" s="36">
        <v>6500</v>
      </c>
      <c r="D179" s="36">
        <v>6500</v>
      </c>
      <c r="E179" s="36">
        <v>6500</v>
      </c>
    </row>
    <row r="180" spans="1:5" ht="15.75" x14ac:dyDescent="0.25">
      <c r="A180" s="39" t="s">
        <v>254</v>
      </c>
      <c r="B180" s="40" t="s">
        <v>255</v>
      </c>
      <c r="C180" s="36">
        <v>4000</v>
      </c>
      <c r="D180" s="36">
        <v>4000</v>
      </c>
      <c r="E180" s="36">
        <v>4000</v>
      </c>
    </row>
    <row r="181" spans="1:5" ht="15.75" x14ac:dyDescent="0.25">
      <c r="A181" s="39" t="s">
        <v>465</v>
      </c>
      <c r="B181" s="40" t="s">
        <v>466</v>
      </c>
      <c r="C181" s="36">
        <v>0</v>
      </c>
      <c r="D181" s="36">
        <v>5000</v>
      </c>
      <c r="E181" s="36">
        <v>0</v>
      </c>
    </row>
    <row r="182" spans="1:5" ht="15.75" x14ac:dyDescent="0.25">
      <c r="A182" s="39" t="s">
        <v>467</v>
      </c>
      <c r="B182" s="40" t="s">
        <v>256</v>
      </c>
      <c r="C182" s="36">
        <v>2000</v>
      </c>
      <c r="D182" s="36">
        <v>2000</v>
      </c>
      <c r="E182" s="36">
        <v>2000</v>
      </c>
    </row>
    <row r="183" spans="1:5" ht="15.75" x14ac:dyDescent="0.25">
      <c r="A183" s="41">
        <v>329</v>
      </c>
      <c r="B183" s="42" t="s">
        <v>257</v>
      </c>
      <c r="C183" s="43">
        <f>SUM(C184:C200)</f>
        <v>139250</v>
      </c>
      <c r="D183" s="43">
        <f t="shared" ref="D183:E183" si="13">SUM(D184:D200)</f>
        <v>135750</v>
      </c>
      <c r="E183" s="43">
        <f t="shared" si="13"/>
        <v>135750</v>
      </c>
    </row>
    <row r="184" spans="1:5" ht="15.75" x14ac:dyDescent="0.25">
      <c r="A184" s="39" t="s">
        <v>258</v>
      </c>
      <c r="B184" s="74" t="s">
        <v>259</v>
      </c>
      <c r="C184" s="36">
        <v>20000</v>
      </c>
      <c r="D184" s="36">
        <v>20000</v>
      </c>
      <c r="E184" s="36">
        <v>20000</v>
      </c>
    </row>
    <row r="185" spans="1:5" ht="15.75" x14ac:dyDescent="0.25">
      <c r="A185" s="39" t="s">
        <v>468</v>
      </c>
      <c r="B185" s="74" t="s">
        <v>469</v>
      </c>
      <c r="C185" s="36">
        <v>1000</v>
      </c>
      <c r="D185" s="36">
        <v>1000</v>
      </c>
      <c r="E185" s="36">
        <v>1000</v>
      </c>
    </row>
    <row r="186" spans="1:5" ht="15.75" x14ac:dyDescent="0.25">
      <c r="A186" s="39" t="s">
        <v>260</v>
      </c>
      <c r="B186" s="74" t="s">
        <v>261</v>
      </c>
      <c r="C186" s="36">
        <v>20000</v>
      </c>
      <c r="D186" s="36">
        <v>20000</v>
      </c>
      <c r="E186" s="36">
        <v>20000</v>
      </c>
    </row>
    <row r="187" spans="1:5" ht="15.75" x14ac:dyDescent="0.25">
      <c r="A187" s="39" t="s">
        <v>470</v>
      </c>
      <c r="B187" s="74" t="s">
        <v>262</v>
      </c>
      <c r="C187" s="36">
        <v>30000</v>
      </c>
      <c r="D187" s="36">
        <v>30000</v>
      </c>
      <c r="E187" s="36">
        <v>30000</v>
      </c>
    </row>
    <row r="188" spans="1:5" ht="15.75" x14ac:dyDescent="0.25">
      <c r="A188" s="39" t="s">
        <v>263</v>
      </c>
      <c r="B188" s="40" t="s">
        <v>264</v>
      </c>
      <c r="C188" s="36">
        <v>2000</v>
      </c>
      <c r="D188" s="36">
        <v>2000</v>
      </c>
      <c r="E188" s="36">
        <v>2000</v>
      </c>
    </row>
    <row r="189" spans="1:5" ht="15.75" x14ac:dyDescent="0.25">
      <c r="A189" s="39" t="s">
        <v>265</v>
      </c>
      <c r="B189" s="40" t="s">
        <v>266</v>
      </c>
      <c r="C189" s="36">
        <v>3000</v>
      </c>
      <c r="D189" s="36">
        <v>3000</v>
      </c>
      <c r="E189" s="36">
        <v>3000</v>
      </c>
    </row>
    <row r="190" spans="1:5" ht="15.75" x14ac:dyDescent="0.25">
      <c r="A190" s="39" t="s">
        <v>267</v>
      </c>
      <c r="B190" s="40" t="s">
        <v>268</v>
      </c>
      <c r="C190" s="36">
        <v>500</v>
      </c>
      <c r="D190" s="36">
        <v>500</v>
      </c>
      <c r="E190" s="36">
        <v>500</v>
      </c>
    </row>
    <row r="191" spans="1:5" ht="15.75" x14ac:dyDescent="0.25">
      <c r="A191" s="39" t="s">
        <v>269</v>
      </c>
      <c r="B191" s="40" t="s">
        <v>270</v>
      </c>
      <c r="C191" s="36">
        <v>20000</v>
      </c>
      <c r="D191" s="36">
        <v>20000</v>
      </c>
      <c r="E191" s="36">
        <v>20000</v>
      </c>
    </row>
    <row r="192" spans="1:5" ht="15.75" x14ac:dyDescent="0.25">
      <c r="A192" s="39" t="s">
        <v>271</v>
      </c>
      <c r="B192" s="40" t="s">
        <v>272</v>
      </c>
      <c r="C192" s="36">
        <v>1000</v>
      </c>
      <c r="D192" s="36">
        <v>1000</v>
      </c>
      <c r="E192" s="36">
        <v>1000</v>
      </c>
    </row>
    <row r="193" spans="1:5" ht="15.75" x14ac:dyDescent="0.25">
      <c r="A193" s="39" t="s">
        <v>414</v>
      </c>
      <c r="B193" s="40" t="s">
        <v>273</v>
      </c>
      <c r="C193" s="36">
        <v>150</v>
      </c>
      <c r="D193" s="36">
        <v>150</v>
      </c>
      <c r="E193" s="36">
        <v>150</v>
      </c>
    </row>
    <row r="194" spans="1:5" ht="15.75" x14ac:dyDescent="0.25">
      <c r="A194" s="39" t="s">
        <v>274</v>
      </c>
      <c r="B194" s="40" t="s">
        <v>275</v>
      </c>
      <c r="C194" s="36">
        <v>400</v>
      </c>
      <c r="D194" s="36">
        <v>400</v>
      </c>
      <c r="E194" s="36">
        <v>400</v>
      </c>
    </row>
    <row r="195" spans="1:5" ht="15.75" x14ac:dyDescent="0.25">
      <c r="A195" s="39" t="s">
        <v>276</v>
      </c>
      <c r="B195" s="40" t="s">
        <v>257</v>
      </c>
      <c r="C195" s="36">
        <v>4000</v>
      </c>
      <c r="D195" s="36">
        <v>4000</v>
      </c>
      <c r="E195" s="36">
        <v>4000</v>
      </c>
    </row>
    <row r="196" spans="1:5" ht="15.75" x14ac:dyDescent="0.25">
      <c r="A196" s="39" t="s">
        <v>471</v>
      </c>
      <c r="B196" s="40" t="s">
        <v>277</v>
      </c>
      <c r="C196" s="36">
        <v>1500</v>
      </c>
      <c r="D196" s="36">
        <v>1500</v>
      </c>
      <c r="E196" s="36">
        <v>1500</v>
      </c>
    </row>
    <row r="197" spans="1:5" ht="15.75" x14ac:dyDescent="0.25">
      <c r="A197" s="39" t="s">
        <v>472</v>
      </c>
      <c r="B197" s="40" t="s">
        <v>278</v>
      </c>
      <c r="C197" s="36">
        <v>700</v>
      </c>
      <c r="D197" s="36">
        <v>700</v>
      </c>
      <c r="E197" s="36">
        <v>700</v>
      </c>
    </row>
    <row r="198" spans="1:5" ht="15.75" x14ac:dyDescent="0.25">
      <c r="A198" s="39" t="s">
        <v>473</v>
      </c>
      <c r="B198" s="40" t="s">
        <v>279</v>
      </c>
      <c r="C198" s="36">
        <v>5000</v>
      </c>
      <c r="D198" s="36">
        <v>1500</v>
      </c>
      <c r="E198" s="36">
        <v>1500</v>
      </c>
    </row>
    <row r="199" spans="1:5" ht="15.75" x14ac:dyDescent="0.25">
      <c r="A199" s="39" t="s">
        <v>474</v>
      </c>
      <c r="B199" s="40" t="s">
        <v>280</v>
      </c>
      <c r="C199" s="36">
        <v>25000</v>
      </c>
      <c r="D199" s="36">
        <v>25000</v>
      </c>
      <c r="E199" s="36">
        <v>25000</v>
      </c>
    </row>
    <row r="200" spans="1:5" ht="15.75" x14ac:dyDescent="0.25">
      <c r="A200" s="39" t="s">
        <v>475</v>
      </c>
      <c r="B200" s="40" t="s">
        <v>281</v>
      </c>
      <c r="C200" s="36">
        <v>5000</v>
      </c>
      <c r="D200" s="36">
        <v>5000</v>
      </c>
      <c r="E200" s="36">
        <v>5000</v>
      </c>
    </row>
    <row r="201" spans="1:5" ht="15.75" x14ac:dyDescent="0.25">
      <c r="A201" s="17">
        <v>34</v>
      </c>
      <c r="B201" s="18" t="s">
        <v>282</v>
      </c>
      <c r="C201" s="19">
        <f>C202</f>
        <v>5670</v>
      </c>
      <c r="D201" s="19">
        <f>D202</f>
        <v>4670</v>
      </c>
      <c r="E201" s="19">
        <f>E202</f>
        <v>4670</v>
      </c>
    </row>
    <row r="202" spans="1:5" ht="15.75" x14ac:dyDescent="0.25">
      <c r="A202" s="20">
        <v>343</v>
      </c>
      <c r="B202" s="21" t="s">
        <v>283</v>
      </c>
      <c r="C202" s="22">
        <f>SUM(C203:C205)</f>
        <v>5670</v>
      </c>
      <c r="D202" s="22">
        <f>SUM(D203:D205)</f>
        <v>4670</v>
      </c>
      <c r="E202" s="22">
        <f>SUM(E203:E205)</f>
        <v>4670</v>
      </c>
    </row>
    <row r="203" spans="1:5" ht="15.75" x14ac:dyDescent="0.25">
      <c r="A203" s="39" t="s">
        <v>284</v>
      </c>
      <c r="B203" s="40" t="s">
        <v>285</v>
      </c>
      <c r="C203" s="36">
        <v>4000</v>
      </c>
      <c r="D203" s="36">
        <v>3000</v>
      </c>
      <c r="E203" s="36">
        <v>3000</v>
      </c>
    </row>
    <row r="204" spans="1:5" ht="15.75" x14ac:dyDescent="0.25">
      <c r="A204" s="39" t="s">
        <v>476</v>
      </c>
      <c r="B204" s="40" t="s">
        <v>286</v>
      </c>
      <c r="C204" s="36">
        <v>1400</v>
      </c>
      <c r="D204" s="36">
        <v>1400</v>
      </c>
      <c r="E204" s="36">
        <v>1400</v>
      </c>
    </row>
    <row r="205" spans="1:5" ht="15.75" x14ac:dyDescent="0.25">
      <c r="A205" s="39" t="s">
        <v>477</v>
      </c>
      <c r="B205" s="40" t="s">
        <v>287</v>
      </c>
      <c r="C205" s="36">
        <v>270</v>
      </c>
      <c r="D205" s="36">
        <v>270</v>
      </c>
      <c r="E205" s="36">
        <v>270</v>
      </c>
    </row>
    <row r="206" spans="1:5" ht="15.75" x14ac:dyDescent="0.25">
      <c r="A206" s="17">
        <v>35</v>
      </c>
      <c r="B206" s="18" t="s">
        <v>288</v>
      </c>
      <c r="C206" s="19">
        <f>C207</f>
        <v>36000</v>
      </c>
      <c r="D206" s="19">
        <f>D207</f>
        <v>36000</v>
      </c>
      <c r="E206" s="19">
        <f>E207</f>
        <v>36000</v>
      </c>
    </row>
    <row r="207" spans="1:5" ht="15.75" x14ac:dyDescent="0.25">
      <c r="A207" s="20">
        <v>352</v>
      </c>
      <c r="B207" s="21" t="s">
        <v>289</v>
      </c>
      <c r="C207" s="22">
        <f>SUM(C208:C210)</f>
        <v>36000</v>
      </c>
      <c r="D207" s="22">
        <f t="shared" ref="D207:E207" si="14">SUM(D208:D210)</f>
        <v>36000</v>
      </c>
      <c r="E207" s="22">
        <f t="shared" si="14"/>
        <v>36000</v>
      </c>
    </row>
    <row r="208" spans="1:5" ht="15.75" x14ac:dyDescent="0.25">
      <c r="A208" s="39" t="s">
        <v>290</v>
      </c>
      <c r="B208" s="40" t="s">
        <v>479</v>
      </c>
      <c r="C208" s="36">
        <v>25000</v>
      </c>
      <c r="D208" s="36">
        <v>25000</v>
      </c>
      <c r="E208" s="36">
        <v>25000</v>
      </c>
    </row>
    <row r="209" spans="1:5" ht="15.75" x14ac:dyDescent="0.25">
      <c r="A209" s="39" t="s">
        <v>478</v>
      </c>
      <c r="B209" s="40" t="s">
        <v>291</v>
      </c>
      <c r="C209" s="36">
        <v>1000</v>
      </c>
      <c r="D209" s="36">
        <v>1000</v>
      </c>
      <c r="E209" s="36">
        <v>1000</v>
      </c>
    </row>
    <row r="210" spans="1:5" ht="15.75" x14ac:dyDescent="0.25">
      <c r="A210" s="39" t="s">
        <v>292</v>
      </c>
      <c r="B210" s="40" t="s">
        <v>480</v>
      </c>
      <c r="C210" s="36">
        <v>10000</v>
      </c>
      <c r="D210" s="36">
        <v>10000</v>
      </c>
      <c r="E210" s="36">
        <v>10000</v>
      </c>
    </row>
    <row r="211" spans="1:5" ht="15.75" x14ac:dyDescent="0.25">
      <c r="A211" s="17">
        <v>36</v>
      </c>
      <c r="B211" s="18" t="s">
        <v>293</v>
      </c>
      <c r="C211" s="19">
        <f>SUM(C215+C212)</f>
        <v>112800</v>
      </c>
      <c r="D211" s="19">
        <f>SUM(D215+D212)</f>
        <v>112800</v>
      </c>
      <c r="E211" s="19">
        <f>SUM(E215+E212)</f>
        <v>112800</v>
      </c>
    </row>
    <row r="212" spans="1:5" ht="15.75" x14ac:dyDescent="0.25">
      <c r="A212" s="20">
        <v>363</v>
      </c>
      <c r="B212" s="21" t="s">
        <v>294</v>
      </c>
      <c r="C212" s="22">
        <f>SUM(C213:C214)</f>
        <v>2800</v>
      </c>
      <c r="D212" s="22">
        <f t="shared" ref="D212:E212" si="15">SUM(D213:D214)</f>
        <v>2800</v>
      </c>
      <c r="E212" s="22">
        <f t="shared" si="15"/>
        <v>2800</v>
      </c>
    </row>
    <row r="213" spans="1:5" ht="15.75" x14ac:dyDescent="0.25">
      <c r="A213" s="23" t="s">
        <v>295</v>
      </c>
      <c r="B213" s="24" t="s">
        <v>296</v>
      </c>
      <c r="C213" s="14">
        <v>1400</v>
      </c>
      <c r="D213" s="14">
        <v>1400</v>
      </c>
      <c r="E213" s="14">
        <v>1400</v>
      </c>
    </row>
    <row r="214" spans="1:5" ht="31.5" x14ac:dyDescent="0.25">
      <c r="A214" s="39" t="s">
        <v>297</v>
      </c>
      <c r="B214" s="74" t="s">
        <v>298</v>
      </c>
      <c r="C214" s="36">
        <v>1400</v>
      </c>
      <c r="D214" s="36">
        <v>1400</v>
      </c>
      <c r="E214" s="36">
        <v>1400</v>
      </c>
    </row>
    <row r="215" spans="1:5" ht="15.75" x14ac:dyDescent="0.25">
      <c r="A215" s="41">
        <v>366</v>
      </c>
      <c r="B215" s="44" t="s">
        <v>299</v>
      </c>
      <c r="C215" s="43">
        <f>SUM(C216)</f>
        <v>110000</v>
      </c>
      <c r="D215" s="43">
        <f t="shared" ref="D215:E215" si="16">SUM(D216)</f>
        <v>110000</v>
      </c>
      <c r="E215" s="43">
        <f t="shared" si="16"/>
        <v>110000</v>
      </c>
    </row>
    <row r="216" spans="1:5" ht="15.75" x14ac:dyDescent="0.25">
      <c r="A216" s="39" t="s">
        <v>300</v>
      </c>
      <c r="B216" s="74" t="s">
        <v>481</v>
      </c>
      <c r="C216" s="36">
        <v>110000</v>
      </c>
      <c r="D216" s="36">
        <v>110000</v>
      </c>
      <c r="E216" s="36">
        <v>110000</v>
      </c>
    </row>
    <row r="217" spans="1:5" ht="15.75" x14ac:dyDescent="0.25">
      <c r="A217" s="17">
        <v>37</v>
      </c>
      <c r="B217" s="18" t="s">
        <v>301</v>
      </c>
      <c r="C217" s="19">
        <f>C218</f>
        <v>83200</v>
      </c>
      <c r="D217" s="19">
        <f>D218</f>
        <v>83200</v>
      </c>
      <c r="E217" s="19">
        <f>E218</f>
        <v>83200</v>
      </c>
    </row>
    <row r="218" spans="1:5" ht="15.75" x14ac:dyDescent="0.25">
      <c r="A218" s="20">
        <v>372</v>
      </c>
      <c r="B218" s="21" t="s">
        <v>302</v>
      </c>
      <c r="C218" s="22">
        <f>SUM(C219:C228)</f>
        <v>83200</v>
      </c>
      <c r="D218" s="22">
        <f>SUM(D219:D228)</f>
        <v>83200</v>
      </c>
      <c r="E218" s="22">
        <f>SUM(E219:E228)</f>
        <v>83200</v>
      </c>
    </row>
    <row r="219" spans="1:5" ht="15.75" x14ac:dyDescent="0.25">
      <c r="A219" s="23" t="s">
        <v>303</v>
      </c>
      <c r="B219" s="24" t="s">
        <v>304</v>
      </c>
      <c r="C219" s="14">
        <v>500</v>
      </c>
      <c r="D219" s="14">
        <v>500</v>
      </c>
      <c r="E219" s="14">
        <v>500</v>
      </c>
    </row>
    <row r="220" spans="1:5" ht="15.75" x14ac:dyDescent="0.25">
      <c r="A220" s="23" t="s">
        <v>482</v>
      </c>
      <c r="B220" s="24" t="s">
        <v>316</v>
      </c>
      <c r="C220" s="14">
        <v>700</v>
      </c>
      <c r="D220" s="14">
        <v>700</v>
      </c>
      <c r="E220" s="14">
        <v>700</v>
      </c>
    </row>
    <row r="221" spans="1:5" ht="15.75" x14ac:dyDescent="0.25">
      <c r="A221" s="23" t="s">
        <v>305</v>
      </c>
      <c r="B221" s="24" t="s">
        <v>306</v>
      </c>
      <c r="C221" s="14">
        <v>7000</v>
      </c>
      <c r="D221" s="14">
        <v>7000</v>
      </c>
      <c r="E221" s="14">
        <v>7000</v>
      </c>
    </row>
    <row r="222" spans="1:5" ht="15.75" x14ac:dyDescent="0.25">
      <c r="A222" s="23" t="s">
        <v>307</v>
      </c>
      <c r="B222" s="24" t="s">
        <v>308</v>
      </c>
      <c r="C222" s="14">
        <v>10000</v>
      </c>
      <c r="D222" s="14">
        <v>10000</v>
      </c>
      <c r="E222" s="14">
        <v>10000</v>
      </c>
    </row>
    <row r="223" spans="1:5" ht="15.75" x14ac:dyDescent="0.25">
      <c r="A223" s="39" t="s">
        <v>309</v>
      </c>
      <c r="B223" s="40" t="s">
        <v>310</v>
      </c>
      <c r="C223" s="36">
        <v>5000</v>
      </c>
      <c r="D223" s="36">
        <v>5000</v>
      </c>
      <c r="E223" s="36">
        <v>5000</v>
      </c>
    </row>
    <row r="224" spans="1:5" ht="15.75" x14ac:dyDescent="0.25">
      <c r="A224" s="39" t="s">
        <v>311</v>
      </c>
      <c r="B224" s="40" t="s">
        <v>483</v>
      </c>
      <c r="C224" s="36">
        <v>20000</v>
      </c>
      <c r="D224" s="36">
        <v>20000</v>
      </c>
      <c r="E224" s="36">
        <v>20000</v>
      </c>
    </row>
    <row r="225" spans="1:5" ht="15.75" x14ac:dyDescent="0.25">
      <c r="A225" s="39" t="s">
        <v>484</v>
      </c>
      <c r="B225" s="74" t="s">
        <v>312</v>
      </c>
      <c r="C225" s="36">
        <v>20000</v>
      </c>
      <c r="D225" s="36">
        <v>20000</v>
      </c>
      <c r="E225" s="36">
        <v>20000</v>
      </c>
    </row>
    <row r="226" spans="1:5" ht="15.75" x14ac:dyDescent="0.25">
      <c r="A226" s="23" t="s">
        <v>313</v>
      </c>
      <c r="B226" s="24" t="s">
        <v>314</v>
      </c>
      <c r="C226" s="14">
        <v>4000</v>
      </c>
      <c r="D226" s="14">
        <v>4000</v>
      </c>
      <c r="E226" s="14">
        <v>4000</v>
      </c>
    </row>
    <row r="227" spans="1:5" ht="15.75" x14ac:dyDescent="0.25">
      <c r="A227" s="23" t="s">
        <v>485</v>
      </c>
      <c r="B227" s="24" t="s">
        <v>315</v>
      </c>
      <c r="C227" s="14">
        <v>1000</v>
      </c>
      <c r="D227" s="14">
        <v>1000</v>
      </c>
      <c r="E227" s="14">
        <v>1000</v>
      </c>
    </row>
    <row r="228" spans="1:5" ht="15.75" x14ac:dyDescent="0.25">
      <c r="A228" s="23" t="s">
        <v>486</v>
      </c>
      <c r="B228" s="24" t="s">
        <v>317</v>
      </c>
      <c r="C228" s="14">
        <v>15000</v>
      </c>
      <c r="D228" s="14">
        <v>15000</v>
      </c>
      <c r="E228" s="14">
        <v>15000</v>
      </c>
    </row>
    <row r="229" spans="1:5" ht="15.75" x14ac:dyDescent="0.25">
      <c r="A229" s="17">
        <v>38</v>
      </c>
      <c r="B229" s="18" t="s">
        <v>318</v>
      </c>
      <c r="C229" s="19">
        <f>SUM(C230+C251+C253)</f>
        <v>155130</v>
      </c>
      <c r="D229" s="19">
        <f>SUM(D230+D251+D253)</f>
        <v>155830</v>
      </c>
      <c r="E229" s="19">
        <f>SUM(E230+E251+E253)</f>
        <v>155830</v>
      </c>
    </row>
    <row r="230" spans="1:5" ht="15.75" x14ac:dyDescent="0.25">
      <c r="A230" s="20">
        <v>381</v>
      </c>
      <c r="B230" s="21" t="s">
        <v>319</v>
      </c>
      <c r="C230" s="22">
        <f>SUM(C231:C250)</f>
        <v>152730</v>
      </c>
      <c r="D230" s="22">
        <f>SUM(D231:D250)</f>
        <v>147730</v>
      </c>
      <c r="E230" s="22">
        <f>SUM(E231:E250)</f>
        <v>147730</v>
      </c>
    </row>
    <row r="231" spans="1:5" ht="15.75" x14ac:dyDescent="0.25">
      <c r="A231" s="45" t="s">
        <v>320</v>
      </c>
      <c r="B231" s="28" t="s">
        <v>321</v>
      </c>
      <c r="C231" s="36">
        <v>4000</v>
      </c>
      <c r="D231" s="36">
        <v>4000</v>
      </c>
      <c r="E231" s="36">
        <v>4000</v>
      </c>
    </row>
    <row r="232" spans="1:5" ht="15.75" x14ac:dyDescent="0.25">
      <c r="A232" s="45" t="s">
        <v>322</v>
      </c>
      <c r="B232" s="28" t="s">
        <v>323</v>
      </c>
      <c r="C232" s="36">
        <v>2500</v>
      </c>
      <c r="D232" s="36">
        <v>2500</v>
      </c>
      <c r="E232" s="36">
        <v>2500</v>
      </c>
    </row>
    <row r="233" spans="1:5" ht="15.75" x14ac:dyDescent="0.25">
      <c r="A233" s="45" t="s">
        <v>324</v>
      </c>
      <c r="B233" s="28" t="s">
        <v>325</v>
      </c>
      <c r="C233" s="36">
        <v>65000</v>
      </c>
      <c r="D233" s="36">
        <v>65000</v>
      </c>
      <c r="E233" s="36">
        <v>65000</v>
      </c>
    </row>
    <row r="234" spans="1:5" ht="15.75" x14ac:dyDescent="0.25">
      <c r="A234" s="46" t="s">
        <v>326</v>
      </c>
      <c r="B234" s="75" t="s">
        <v>327</v>
      </c>
      <c r="C234" s="47">
        <v>800</v>
      </c>
      <c r="D234" s="47">
        <v>800</v>
      </c>
      <c r="E234" s="47">
        <v>800</v>
      </c>
    </row>
    <row r="235" spans="1:5" ht="15.75" x14ac:dyDescent="0.25">
      <c r="A235" s="23" t="s">
        <v>328</v>
      </c>
      <c r="B235" s="24" t="s">
        <v>329</v>
      </c>
      <c r="C235" s="14">
        <v>5500</v>
      </c>
      <c r="D235" s="14">
        <v>5500</v>
      </c>
      <c r="E235" s="14">
        <v>5500</v>
      </c>
    </row>
    <row r="236" spans="1:5" ht="15.75" x14ac:dyDescent="0.25">
      <c r="A236" s="23" t="s">
        <v>330</v>
      </c>
      <c r="B236" s="24" t="s">
        <v>331</v>
      </c>
      <c r="C236" s="14">
        <v>800</v>
      </c>
      <c r="D236" s="14">
        <v>800</v>
      </c>
      <c r="E236" s="14">
        <v>800</v>
      </c>
    </row>
    <row r="237" spans="1:5" ht="15.75" x14ac:dyDescent="0.25">
      <c r="A237" s="23" t="s">
        <v>332</v>
      </c>
      <c r="B237" s="24" t="s">
        <v>333</v>
      </c>
      <c r="C237" s="48">
        <v>2000</v>
      </c>
      <c r="D237" s="48">
        <v>2000</v>
      </c>
      <c r="E237" s="48">
        <v>2000</v>
      </c>
    </row>
    <row r="238" spans="1:5" ht="15.75" x14ac:dyDescent="0.25">
      <c r="A238" s="45" t="s">
        <v>334</v>
      </c>
      <c r="B238" s="28" t="s">
        <v>335</v>
      </c>
      <c r="C238" s="14">
        <v>3000</v>
      </c>
      <c r="D238" s="14">
        <v>3000</v>
      </c>
      <c r="E238" s="14">
        <v>3000</v>
      </c>
    </row>
    <row r="239" spans="1:5" ht="15.75" x14ac:dyDescent="0.25">
      <c r="A239" s="23" t="s">
        <v>336</v>
      </c>
      <c r="B239" s="24" t="s">
        <v>337</v>
      </c>
      <c r="C239" s="14">
        <v>700</v>
      </c>
      <c r="D239" s="14">
        <v>700</v>
      </c>
      <c r="E239" s="14">
        <v>700</v>
      </c>
    </row>
    <row r="240" spans="1:5" ht="15.75" x14ac:dyDescent="0.25">
      <c r="A240" s="23" t="s">
        <v>338</v>
      </c>
      <c r="B240" s="24" t="s">
        <v>339</v>
      </c>
      <c r="C240" s="14">
        <v>700</v>
      </c>
      <c r="D240" s="14">
        <v>700</v>
      </c>
      <c r="E240" s="14">
        <v>700</v>
      </c>
    </row>
    <row r="241" spans="1:5" ht="15.75" x14ac:dyDescent="0.25">
      <c r="A241" s="23" t="s">
        <v>340</v>
      </c>
      <c r="B241" s="24" t="s">
        <v>487</v>
      </c>
      <c r="C241" s="14">
        <v>4000</v>
      </c>
      <c r="D241" s="14">
        <v>4000</v>
      </c>
      <c r="E241" s="14">
        <v>4000</v>
      </c>
    </row>
    <row r="242" spans="1:5" ht="15.75" x14ac:dyDescent="0.25">
      <c r="A242" s="23" t="s">
        <v>341</v>
      </c>
      <c r="B242" s="63" t="s">
        <v>342</v>
      </c>
      <c r="C242" s="14">
        <v>2000</v>
      </c>
      <c r="D242" s="14">
        <v>2000</v>
      </c>
      <c r="E242" s="14">
        <v>2000</v>
      </c>
    </row>
    <row r="243" spans="1:5" ht="15.75" x14ac:dyDescent="0.25">
      <c r="A243" s="23" t="s">
        <v>343</v>
      </c>
      <c r="B243" s="63" t="s">
        <v>344</v>
      </c>
      <c r="C243" s="14">
        <v>700</v>
      </c>
      <c r="D243" s="14">
        <v>700</v>
      </c>
      <c r="E243" s="14">
        <v>700</v>
      </c>
    </row>
    <row r="244" spans="1:5" ht="15.75" x14ac:dyDescent="0.25">
      <c r="A244" s="23" t="s">
        <v>345</v>
      </c>
      <c r="B244" s="24" t="s">
        <v>346</v>
      </c>
      <c r="C244" s="14">
        <v>20000</v>
      </c>
      <c r="D244" s="14">
        <v>20000</v>
      </c>
      <c r="E244" s="14">
        <v>20000</v>
      </c>
    </row>
    <row r="245" spans="1:5" ht="15.75" x14ac:dyDescent="0.25">
      <c r="A245" s="23" t="s">
        <v>347</v>
      </c>
      <c r="B245" s="24" t="s">
        <v>348</v>
      </c>
      <c r="C245" s="14">
        <v>35000</v>
      </c>
      <c r="D245" s="14">
        <v>30000</v>
      </c>
      <c r="E245" s="14">
        <v>30000</v>
      </c>
    </row>
    <row r="246" spans="1:5" ht="15.75" x14ac:dyDescent="0.25">
      <c r="A246" s="23" t="s">
        <v>349</v>
      </c>
      <c r="B246" s="24" t="s">
        <v>350</v>
      </c>
      <c r="C246" s="48">
        <v>500</v>
      </c>
      <c r="D246" s="48">
        <v>500</v>
      </c>
      <c r="E246" s="48">
        <v>500</v>
      </c>
    </row>
    <row r="247" spans="1:5" ht="15.75" x14ac:dyDescent="0.25">
      <c r="A247" s="23" t="s">
        <v>351</v>
      </c>
      <c r="B247" s="75" t="s">
        <v>352</v>
      </c>
      <c r="C247" s="48">
        <v>1330</v>
      </c>
      <c r="D247" s="48">
        <v>1330</v>
      </c>
      <c r="E247" s="48">
        <v>1330</v>
      </c>
    </row>
    <row r="248" spans="1:5" ht="15.75" x14ac:dyDescent="0.25">
      <c r="A248" s="45" t="s">
        <v>353</v>
      </c>
      <c r="B248" s="28" t="s">
        <v>354</v>
      </c>
      <c r="C248" s="48">
        <v>1400</v>
      </c>
      <c r="D248" s="48">
        <v>1400</v>
      </c>
      <c r="E248" s="48">
        <v>1400</v>
      </c>
    </row>
    <row r="249" spans="1:5" ht="15.75" x14ac:dyDescent="0.25">
      <c r="A249" s="23" t="s">
        <v>488</v>
      </c>
      <c r="B249" s="75" t="s">
        <v>489</v>
      </c>
      <c r="C249" s="48">
        <v>1400</v>
      </c>
      <c r="D249" s="48">
        <v>1400</v>
      </c>
      <c r="E249" s="48">
        <v>1400</v>
      </c>
    </row>
    <row r="250" spans="1:5" ht="15.75" x14ac:dyDescent="0.25">
      <c r="A250" s="45" t="s">
        <v>490</v>
      </c>
      <c r="B250" s="28" t="s">
        <v>355</v>
      </c>
      <c r="C250" s="14">
        <v>1400</v>
      </c>
      <c r="D250" s="14">
        <v>1400</v>
      </c>
      <c r="E250" s="14">
        <v>1400</v>
      </c>
    </row>
    <row r="251" spans="1:5" ht="15.75" x14ac:dyDescent="0.25">
      <c r="A251" s="49">
        <v>383</v>
      </c>
      <c r="B251" s="50" t="s">
        <v>356</v>
      </c>
      <c r="C251" s="22">
        <f>SUM(C252)</f>
        <v>1400</v>
      </c>
      <c r="D251" s="22">
        <f t="shared" ref="D251:E251" si="17">SUM(D252)</f>
        <v>1400</v>
      </c>
      <c r="E251" s="22">
        <f t="shared" si="17"/>
        <v>1400</v>
      </c>
    </row>
    <row r="252" spans="1:5" ht="15.75" x14ac:dyDescent="0.25">
      <c r="A252" s="51" t="s">
        <v>357</v>
      </c>
      <c r="B252" s="76" t="s">
        <v>358</v>
      </c>
      <c r="C252" s="14">
        <v>1400</v>
      </c>
      <c r="D252" s="14">
        <v>1400</v>
      </c>
      <c r="E252" s="14">
        <v>1400</v>
      </c>
    </row>
    <row r="253" spans="1:5" ht="15.75" x14ac:dyDescent="0.25">
      <c r="A253" s="49">
        <v>386</v>
      </c>
      <c r="B253" s="50" t="s">
        <v>359</v>
      </c>
      <c r="C253" s="22">
        <f>SUM( C254)</f>
        <v>1000</v>
      </c>
      <c r="D253" s="22">
        <f t="shared" ref="D253:E253" si="18">SUM( D254)</f>
        <v>6700</v>
      </c>
      <c r="E253" s="22">
        <f t="shared" si="18"/>
        <v>6700</v>
      </c>
    </row>
    <row r="254" spans="1:5" ht="16.5" thickBot="1" x14ac:dyDescent="0.3">
      <c r="A254" s="61" t="s">
        <v>360</v>
      </c>
      <c r="B254" s="77" t="s">
        <v>359</v>
      </c>
      <c r="C254" s="62">
        <v>1000</v>
      </c>
      <c r="D254" s="62">
        <v>6700</v>
      </c>
      <c r="E254" s="62">
        <v>6700</v>
      </c>
    </row>
    <row r="255" spans="1:5" ht="15.75" x14ac:dyDescent="0.25">
      <c r="A255" s="71">
        <v>4</v>
      </c>
      <c r="B255" s="10" t="s">
        <v>361</v>
      </c>
      <c r="C255" s="72">
        <f>C259+C300+C256</f>
        <v>4006303.58</v>
      </c>
      <c r="D255" s="72">
        <f>D259+D300+D256</f>
        <v>3030505</v>
      </c>
      <c r="E255" s="72">
        <f>E259+E300+E256</f>
        <v>2877380</v>
      </c>
    </row>
    <row r="256" spans="1:5" ht="15.75" x14ac:dyDescent="0.25">
      <c r="A256" s="52">
        <v>41</v>
      </c>
      <c r="B256" s="53" t="s">
        <v>412</v>
      </c>
      <c r="C256" s="54">
        <f>C257</f>
        <v>5000</v>
      </c>
      <c r="D256" s="54">
        <f>D257</f>
        <v>5000</v>
      </c>
      <c r="E256" s="54">
        <f>E257</f>
        <v>5000</v>
      </c>
    </row>
    <row r="257" spans="1:5" ht="15.75" x14ac:dyDescent="0.25">
      <c r="A257" s="64">
        <v>411</v>
      </c>
      <c r="B257" s="65" t="s">
        <v>413</v>
      </c>
      <c r="C257" s="66">
        <f>SUM(C258)</f>
        <v>5000</v>
      </c>
      <c r="D257" s="66">
        <f t="shared" ref="D257:E257" si="19">SUM(D258)</f>
        <v>5000</v>
      </c>
      <c r="E257" s="66">
        <f t="shared" si="19"/>
        <v>5000</v>
      </c>
    </row>
    <row r="258" spans="1:5" ht="15.75" x14ac:dyDescent="0.25">
      <c r="A258" s="55" t="s">
        <v>362</v>
      </c>
      <c r="B258" s="78" t="s">
        <v>363</v>
      </c>
      <c r="C258" s="56">
        <v>5000</v>
      </c>
      <c r="D258" s="56">
        <v>5000</v>
      </c>
      <c r="E258" s="56">
        <v>5000</v>
      </c>
    </row>
    <row r="259" spans="1:5" ht="15.75" x14ac:dyDescent="0.25">
      <c r="A259" s="17">
        <v>42</v>
      </c>
      <c r="B259" s="18" t="s">
        <v>364</v>
      </c>
      <c r="C259" s="19">
        <f>C279+C260+C296+C294</f>
        <v>3991303.58</v>
      </c>
      <c r="D259" s="19">
        <f>D279+D260+D296+D294</f>
        <v>3015505</v>
      </c>
      <c r="E259" s="19">
        <f>E279+E260+E296+E294</f>
        <v>2862380</v>
      </c>
    </row>
    <row r="260" spans="1:5" ht="15.75" x14ac:dyDescent="0.25">
      <c r="A260" s="20">
        <v>421</v>
      </c>
      <c r="B260" s="21" t="s">
        <v>365</v>
      </c>
      <c r="C260" s="22">
        <f>SUM(C261:C278)</f>
        <v>3665003.58</v>
      </c>
      <c r="D260" s="22">
        <f>SUM(D261:D278)</f>
        <v>2865505</v>
      </c>
      <c r="E260" s="22">
        <f>SUM(E261:E278)</f>
        <v>2712380</v>
      </c>
    </row>
    <row r="261" spans="1:5" ht="15.75" x14ac:dyDescent="0.25">
      <c r="A261" s="23" t="s">
        <v>366</v>
      </c>
      <c r="B261" s="24" t="s">
        <v>367</v>
      </c>
      <c r="C261" s="14">
        <v>125000</v>
      </c>
      <c r="D261" s="14">
        <v>125000</v>
      </c>
      <c r="E261" s="14">
        <v>125000</v>
      </c>
    </row>
    <row r="262" spans="1:5" ht="15.75" x14ac:dyDescent="0.25">
      <c r="A262" s="39" t="s">
        <v>368</v>
      </c>
      <c r="B262" s="40" t="s">
        <v>369</v>
      </c>
      <c r="C262" s="14">
        <v>45000</v>
      </c>
      <c r="D262" s="14">
        <v>10000</v>
      </c>
      <c r="E262" s="14">
        <v>10000</v>
      </c>
    </row>
    <row r="263" spans="1:5" ht="15.75" x14ac:dyDescent="0.25">
      <c r="A263" s="23" t="s">
        <v>491</v>
      </c>
      <c r="B263" s="24" t="s">
        <v>370</v>
      </c>
      <c r="C263" s="14">
        <v>538000</v>
      </c>
      <c r="D263" s="14">
        <v>0</v>
      </c>
      <c r="E263" s="14">
        <v>0</v>
      </c>
    </row>
    <row r="264" spans="1:5" ht="15.75" x14ac:dyDescent="0.25">
      <c r="A264" s="23" t="s">
        <v>492</v>
      </c>
      <c r="B264" s="24" t="s">
        <v>371</v>
      </c>
      <c r="C264" s="14">
        <v>129702.02</v>
      </c>
      <c r="D264" s="14">
        <v>100000</v>
      </c>
      <c r="E264" s="14">
        <v>50000</v>
      </c>
    </row>
    <row r="265" spans="1:5" ht="31.5" x14ac:dyDescent="0.25">
      <c r="A265" s="23" t="s">
        <v>493</v>
      </c>
      <c r="B265" s="28" t="s">
        <v>494</v>
      </c>
      <c r="C265" s="14">
        <v>33500</v>
      </c>
      <c r="D265" s="14">
        <v>0</v>
      </c>
      <c r="E265" s="14">
        <v>0</v>
      </c>
    </row>
    <row r="266" spans="1:5" ht="15.75" x14ac:dyDescent="0.25">
      <c r="A266" s="23" t="s">
        <v>372</v>
      </c>
      <c r="B266" s="24" t="s">
        <v>373</v>
      </c>
      <c r="C266" s="14">
        <v>41421.56</v>
      </c>
      <c r="D266" s="14">
        <v>0</v>
      </c>
      <c r="E266" s="14">
        <v>0</v>
      </c>
    </row>
    <row r="267" spans="1:5" ht="15.75" x14ac:dyDescent="0.25">
      <c r="A267" s="23" t="s">
        <v>374</v>
      </c>
      <c r="B267" s="24" t="s">
        <v>495</v>
      </c>
      <c r="C267" s="14">
        <v>2301080</v>
      </c>
      <c r="D267" s="14">
        <v>2301080</v>
      </c>
      <c r="E267" s="14">
        <v>2301080</v>
      </c>
    </row>
    <row r="268" spans="1:5" ht="15.75" x14ac:dyDescent="0.25">
      <c r="A268" s="23" t="s">
        <v>496</v>
      </c>
      <c r="B268" s="24" t="s">
        <v>497</v>
      </c>
      <c r="C268" s="14">
        <v>68000</v>
      </c>
      <c r="D268" s="14">
        <v>68000</v>
      </c>
      <c r="E268" s="14">
        <v>68000</v>
      </c>
    </row>
    <row r="269" spans="1:5" ht="15.75" x14ac:dyDescent="0.25">
      <c r="A269" s="23" t="s">
        <v>498</v>
      </c>
      <c r="B269" s="24" t="s">
        <v>499</v>
      </c>
      <c r="C269" s="14">
        <v>55000</v>
      </c>
      <c r="D269" s="14">
        <v>55000</v>
      </c>
      <c r="E269" s="14">
        <v>55000</v>
      </c>
    </row>
    <row r="270" spans="1:5" ht="15.75" x14ac:dyDescent="0.25">
      <c r="A270" s="39" t="s">
        <v>500</v>
      </c>
      <c r="B270" s="40" t="s">
        <v>375</v>
      </c>
      <c r="C270" s="36">
        <v>13300</v>
      </c>
      <c r="D270" s="36">
        <v>13300</v>
      </c>
      <c r="E270" s="36">
        <v>13300</v>
      </c>
    </row>
    <row r="271" spans="1:5" ht="31.5" x14ac:dyDescent="0.25">
      <c r="A271" s="23" t="s">
        <v>376</v>
      </c>
      <c r="B271" s="28" t="s">
        <v>501</v>
      </c>
      <c r="C271" s="14">
        <v>43125</v>
      </c>
      <c r="D271" s="14">
        <v>43125</v>
      </c>
      <c r="E271" s="14">
        <v>0</v>
      </c>
    </row>
    <row r="272" spans="1:5" ht="15.75" x14ac:dyDescent="0.25">
      <c r="A272" s="39" t="s">
        <v>377</v>
      </c>
      <c r="B272" s="40" t="s">
        <v>378</v>
      </c>
      <c r="C272" s="36">
        <v>10000</v>
      </c>
      <c r="D272" s="36">
        <v>10000</v>
      </c>
      <c r="E272" s="36">
        <v>10000</v>
      </c>
    </row>
    <row r="273" spans="1:5" ht="15.75" x14ac:dyDescent="0.25">
      <c r="A273" s="23" t="s">
        <v>379</v>
      </c>
      <c r="B273" s="28" t="s">
        <v>502</v>
      </c>
      <c r="C273" s="14">
        <v>20000</v>
      </c>
      <c r="D273" s="14">
        <v>0</v>
      </c>
      <c r="E273" s="14">
        <v>0</v>
      </c>
    </row>
    <row r="274" spans="1:5" ht="15.75" x14ac:dyDescent="0.25">
      <c r="A274" s="39" t="s">
        <v>380</v>
      </c>
      <c r="B274" s="40" t="s">
        <v>381</v>
      </c>
      <c r="C274" s="36">
        <v>10000</v>
      </c>
      <c r="D274" s="36">
        <v>10000</v>
      </c>
      <c r="E274" s="36">
        <v>10000</v>
      </c>
    </row>
    <row r="275" spans="1:5" ht="15.75" x14ac:dyDescent="0.25">
      <c r="A275" s="23" t="s">
        <v>382</v>
      </c>
      <c r="B275" s="24" t="s">
        <v>524</v>
      </c>
      <c r="C275" s="14">
        <v>98125</v>
      </c>
      <c r="D275" s="14">
        <v>50000</v>
      </c>
      <c r="E275" s="14">
        <v>10000</v>
      </c>
    </row>
    <row r="276" spans="1:5" ht="31.5" x14ac:dyDescent="0.25">
      <c r="A276" s="23" t="s">
        <v>503</v>
      </c>
      <c r="B276" s="28" t="s">
        <v>504</v>
      </c>
      <c r="C276" s="14">
        <v>53750</v>
      </c>
      <c r="D276" s="14">
        <v>30000</v>
      </c>
      <c r="E276" s="14">
        <v>10000</v>
      </c>
    </row>
    <row r="277" spans="1:5" ht="15.75" x14ac:dyDescent="0.25">
      <c r="A277" s="39" t="s">
        <v>505</v>
      </c>
      <c r="B277" s="40" t="s">
        <v>383</v>
      </c>
      <c r="C277" s="36">
        <v>50000</v>
      </c>
      <c r="D277" s="36">
        <v>50000</v>
      </c>
      <c r="E277" s="36">
        <v>50000</v>
      </c>
    </row>
    <row r="278" spans="1:5" ht="15.75" x14ac:dyDescent="0.25">
      <c r="A278" s="23" t="s">
        <v>506</v>
      </c>
      <c r="B278" s="24" t="s">
        <v>384</v>
      </c>
      <c r="C278" s="14">
        <v>30000</v>
      </c>
      <c r="D278" s="14">
        <v>0</v>
      </c>
      <c r="E278" s="14">
        <v>0</v>
      </c>
    </row>
    <row r="279" spans="1:5" ht="15.75" x14ac:dyDescent="0.25">
      <c r="A279" s="41">
        <v>422</v>
      </c>
      <c r="B279" s="42" t="s">
        <v>385</v>
      </c>
      <c r="C279" s="43">
        <f>SUM(C280:C293)</f>
        <v>254900</v>
      </c>
      <c r="D279" s="43">
        <f>SUM(D280:D293)</f>
        <v>128600</v>
      </c>
      <c r="E279" s="43">
        <f>SUM(E280:E293)</f>
        <v>128600</v>
      </c>
    </row>
    <row r="280" spans="1:5" ht="15.75" x14ac:dyDescent="0.25">
      <c r="A280" s="39" t="s">
        <v>391</v>
      </c>
      <c r="B280" s="40" t="s">
        <v>392</v>
      </c>
      <c r="C280" s="36">
        <v>1400</v>
      </c>
      <c r="D280" s="36">
        <v>1400</v>
      </c>
      <c r="E280" s="36">
        <v>1400</v>
      </c>
    </row>
    <row r="281" spans="1:5" ht="15.75" x14ac:dyDescent="0.25">
      <c r="A281" s="39" t="s">
        <v>393</v>
      </c>
      <c r="B281" s="40" t="s">
        <v>394</v>
      </c>
      <c r="C281" s="36">
        <v>2000</v>
      </c>
      <c r="D281" s="36">
        <v>700</v>
      </c>
      <c r="E281" s="36">
        <v>700</v>
      </c>
    </row>
    <row r="282" spans="1:5" ht="15.75" x14ac:dyDescent="0.25">
      <c r="A282" s="39" t="s">
        <v>386</v>
      </c>
      <c r="B282" s="40" t="s">
        <v>387</v>
      </c>
      <c r="C282" s="36">
        <v>1500</v>
      </c>
      <c r="D282" s="36">
        <v>1500</v>
      </c>
      <c r="E282" s="36">
        <v>1500</v>
      </c>
    </row>
    <row r="283" spans="1:5" ht="31.5" x14ac:dyDescent="0.25">
      <c r="A283" s="39" t="s">
        <v>390</v>
      </c>
      <c r="B283" s="79" t="s">
        <v>507</v>
      </c>
      <c r="C283" s="36">
        <v>20000</v>
      </c>
      <c r="D283" s="36">
        <v>5000</v>
      </c>
      <c r="E283" s="36">
        <v>5000</v>
      </c>
    </row>
    <row r="284" spans="1:5" ht="15.75" x14ac:dyDescent="0.25">
      <c r="A284" s="39" t="s">
        <v>395</v>
      </c>
      <c r="B284" s="40" t="s">
        <v>396</v>
      </c>
      <c r="C284" s="36">
        <v>2000</v>
      </c>
      <c r="D284" s="36">
        <v>2000</v>
      </c>
      <c r="E284" s="36">
        <v>2000</v>
      </c>
    </row>
    <row r="285" spans="1:5" ht="15.75" x14ac:dyDescent="0.25">
      <c r="A285" s="39" t="s">
        <v>397</v>
      </c>
      <c r="B285" s="40" t="s">
        <v>398</v>
      </c>
      <c r="C285" s="36">
        <v>3000</v>
      </c>
      <c r="D285" s="36">
        <v>3000</v>
      </c>
      <c r="E285" s="36">
        <v>3000</v>
      </c>
    </row>
    <row r="286" spans="1:5" ht="15.75" x14ac:dyDescent="0.25">
      <c r="A286" s="39" t="s">
        <v>388</v>
      </c>
      <c r="B286" s="40" t="s">
        <v>508</v>
      </c>
      <c r="C286" s="36">
        <v>20000</v>
      </c>
      <c r="D286" s="36">
        <v>20000</v>
      </c>
      <c r="E286" s="36">
        <v>20000</v>
      </c>
    </row>
    <row r="287" spans="1:5" ht="15.75" x14ac:dyDescent="0.25">
      <c r="A287" s="39" t="s">
        <v>509</v>
      </c>
      <c r="B287" s="80" t="s">
        <v>389</v>
      </c>
      <c r="C287" s="36">
        <v>5000</v>
      </c>
      <c r="D287" s="36">
        <v>5000</v>
      </c>
      <c r="E287" s="36">
        <v>5000</v>
      </c>
    </row>
    <row r="288" spans="1:5" ht="15.75" x14ac:dyDescent="0.25">
      <c r="A288" s="23" t="s">
        <v>510</v>
      </c>
      <c r="B288" s="24" t="s">
        <v>511</v>
      </c>
      <c r="C288" s="57">
        <v>10000</v>
      </c>
      <c r="D288" s="57">
        <v>0</v>
      </c>
      <c r="E288" s="57">
        <v>0</v>
      </c>
    </row>
    <row r="289" spans="1:5" ht="15.75" x14ac:dyDescent="0.25">
      <c r="A289" s="23" t="s">
        <v>513</v>
      </c>
      <c r="B289" s="24" t="s">
        <v>512</v>
      </c>
      <c r="C289" s="14">
        <v>40000</v>
      </c>
      <c r="D289" s="14">
        <v>0</v>
      </c>
      <c r="E289" s="14">
        <v>0</v>
      </c>
    </row>
    <row r="290" spans="1:5" ht="15.75" x14ac:dyDescent="0.25">
      <c r="A290" s="39" t="s">
        <v>515</v>
      </c>
      <c r="B290" s="40" t="s">
        <v>514</v>
      </c>
      <c r="C290" s="36">
        <v>60000</v>
      </c>
      <c r="D290" s="36">
        <v>0</v>
      </c>
      <c r="E290" s="36">
        <v>0</v>
      </c>
    </row>
    <row r="291" spans="1:5" ht="15.75" x14ac:dyDescent="0.25">
      <c r="A291" s="39" t="s">
        <v>517</v>
      </c>
      <c r="B291" s="40" t="s">
        <v>516</v>
      </c>
      <c r="C291" s="36">
        <v>20000</v>
      </c>
      <c r="D291" s="36">
        <v>20000</v>
      </c>
      <c r="E291" s="36">
        <v>20000</v>
      </c>
    </row>
    <row r="292" spans="1:5" ht="15.75" x14ac:dyDescent="0.25">
      <c r="A292" s="39" t="s">
        <v>518</v>
      </c>
      <c r="B292" s="40" t="s">
        <v>519</v>
      </c>
      <c r="C292" s="36">
        <v>25000</v>
      </c>
      <c r="D292" s="36">
        <v>25000</v>
      </c>
      <c r="E292" s="36">
        <v>25000</v>
      </c>
    </row>
    <row r="293" spans="1:5" ht="15.75" x14ac:dyDescent="0.25">
      <c r="A293" s="39" t="s">
        <v>520</v>
      </c>
      <c r="B293" s="40" t="s">
        <v>521</v>
      </c>
      <c r="C293" s="36">
        <v>45000</v>
      </c>
      <c r="D293" s="36">
        <v>45000</v>
      </c>
      <c r="E293" s="36">
        <v>45000</v>
      </c>
    </row>
    <row r="294" spans="1:5" ht="15.75" x14ac:dyDescent="0.25">
      <c r="A294" s="41">
        <v>423</v>
      </c>
      <c r="B294" s="42" t="s">
        <v>399</v>
      </c>
      <c r="C294" s="43">
        <f>SUM(C295:C295)</f>
        <v>20000</v>
      </c>
      <c r="D294" s="43">
        <f t="shared" ref="D294:E294" si="20">SUM(D295:D295)</f>
        <v>0</v>
      </c>
      <c r="E294" s="43">
        <f t="shared" si="20"/>
        <v>0</v>
      </c>
    </row>
    <row r="295" spans="1:5" ht="15.75" x14ac:dyDescent="0.25">
      <c r="A295" s="55" t="s">
        <v>400</v>
      </c>
      <c r="B295" s="78" t="s">
        <v>415</v>
      </c>
      <c r="C295" s="56">
        <v>20000</v>
      </c>
      <c r="D295" s="56">
        <v>0</v>
      </c>
      <c r="E295" s="56">
        <v>0</v>
      </c>
    </row>
    <row r="296" spans="1:5" ht="15.75" x14ac:dyDescent="0.25">
      <c r="A296" s="41">
        <v>426</v>
      </c>
      <c r="B296" s="42" t="s">
        <v>401</v>
      </c>
      <c r="C296" s="43">
        <f>SUM(C297:C299)</f>
        <v>51400</v>
      </c>
      <c r="D296" s="43">
        <f t="shared" ref="D296:E296" si="21">SUM(D297:D299)</f>
        <v>21400</v>
      </c>
      <c r="E296" s="43">
        <f t="shared" si="21"/>
        <v>21400</v>
      </c>
    </row>
    <row r="297" spans="1:5" ht="15.75" x14ac:dyDescent="0.25">
      <c r="A297" s="39" t="s">
        <v>402</v>
      </c>
      <c r="B297" s="40" t="s">
        <v>403</v>
      </c>
      <c r="C297" s="36">
        <v>1400</v>
      </c>
      <c r="D297" s="36">
        <v>1400</v>
      </c>
      <c r="E297" s="36">
        <v>1400</v>
      </c>
    </row>
    <row r="298" spans="1:5" ht="15.75" x14ac:dyDescent="0.25">
      <c r="A298" s="39" t="s">
        <v>404</v>
      </c>
      <c r="B298" s="40" t="s">
        <v>405</v>
      </c>
      <c r="C298" s="36">
        <v>20000</v>
      </c>
      <c r="D298" s="36">
        <v>20000</v>
      </c>
      <c r="E298" s="36">
        <v>20000</v>
      </c>
    </row>
    <row r="299" spans="1:5" ht="15.75" x14ac:dyDescent="0.25">
      <c r="A299" s="39" t="s">
        <v>406</v>
      </c>
      <c r="B299" s="40" t="s">
        <v>522</v>
      </c>
      <c r="C299" s="36">
        <v>30000</v>
      </c>
      <c r="D299" s="36">
        <v>0</v>
      </c>
      <c r="E299" s="36">
        <v>0</v>
      </c>
    </row>
    <row r="300" spans="1:5" ht="15.75" x14ac:dyDescent="0.25">
      <c r="A300" s="58">
        <v>45</v>
      </c>
      <c r="B300" s="59" t="s">
        <v>407</v>
      </c>
      <c r="C300" s="37">
        <f t="shared" ref="C300:E301" si="22">SUM(C301)</f>
        <v>10000</v>
      </c>
      <c r="D300" s="37">
        <f t="shared" si="22"/>
        <v>10000</v>
      </c>
      <c r="E300" s="37">
        <f t="shared" si="22"/>
        <v>10000</v>
      </c>
    </row>
    <row r="301" spans="1:5" ht="15.75" x14ac:dyDescent="0.25">
      <c r="A301" s="41">
        <v>451</v>
      </c>
      <c r="B301" s="60" t="s">
        <v>408</v>
      </c>
      <c r="C301" s="43">
        <f t="shared" si="22"/>
        <v>10000</v>
      </c>
      <c r="D301" s="43">
        <f t="shared" si="22"/>
        <v>10000</v>
      </c>
      <c r="E301" s="43">
        <f t="shared" si="22"/>
        <v>10000</v>
      </c>
    </row>
    <row r="302" spans="1:5" ht="15.75" x14ac:dyDescent="0.25">
      <c r="A302" s="39" t="s">
        <v>409</v>
      </c>
      <c r="B302" s="81" t="s">
        <v>410</v>
      </c>
      <c r="C302" s="36">
        <v>10000</v>
      </c>
      <c r="D302" s="36">
        <v>10000</v>
      </c>
      <c r="E302" s="36">
        <v>10000</v>
      </c>
    </row>
  </sheetData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Bogdanovci</dc:creator>
  <cp:lastModifiedBy>Ivo</cp:lastModifiedBy>
  <cp:lastPrinted>2024-12-23T07:35:23Z</cp:lastPrinted>
  <dcterms:created xsi:type="dcterms:W3CDTF">2024-11-13T13:03:48Z</dcterms:created>
  <dcterms:modified xsi:type="dcterms:W3CDTF">2025-03-04T10:31:36Z</dcterms:modified>
</cp:coreProperties>
</file>